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nterdev\Excel\ca\"/>
    </mc:Choice>
  </mc:AlternateContent>
  <bookViews>
    <workbookView xWindow="120" yWindow="150" windowWidth="17060" windowHeight="9630" firstSheet="1" activeTab="7"/>
  </bookViews>
  <sheets>
    <sheet name="Summary" sheetId="10" r:id="rId1"/>
    <sheet name="Statewide " sheetId="18" r:id="rId2"/>
    <sheet name="Region 1" sheetId="13" r:id="rId3"/>
    <sheet name="Region 2" sheetId="14" r:id="rId4"/>
    <sheet name="Region 3" sheetId="15" r:id="rId5"/>
    <sheet name="Region 4" sheetId="16" r:id="rId6"/>
    <sheet name="Region 5" sheetId="17" r:id="rId7"/>
    <sheet name="Region 6" sheetId="12" r:id="rId8"/>
  </sheets>
  <definedNames>
    <definedName name="_xlnm.Print_Area" localSheetId="0">Summary!$A$1:$J$22</definedName>
  </definedNames>
  <calcPr calcId="162913"/>
</workbook>
</file>

<file path=xl/calcChain.xml><?xml version="1.0" encoding="utf-8"?>
<calcChain xmlns="http://schemas.openxmlformats.org/spreadsheetml/2006/main">
  <c r="O54" i="18" l="1"/>
  <c r="D32" i="18"/>
  <c r="D31" i="18"/>
  <c r="D29" i="18"/>
  <c r="D28" i="18"/>
  <c r="D7" i="18"/>
  <c r="D10" i="18"/>
  <c r="O53" i="18" l="1"/>
  <c r="O52" i="18"/>
  <c r="O51" i="18"/>
  <c r="O55" i="18"/>
  <c r="D46" i="18"/>
  <c r="M48" i="12" l="1"/>
  <c r="M48" i="17"/>
  <c r="M48" i="16"/>
  <c r="M48" i="15"/>
  <c r="M48" i="14"/>
  <c r="M48" i="13"/>
  <c r="M48" i="18"/>
  <c r="L48" i="18"/>
  <c r="K48" i="18"/>
  <c r="J48" i="18"/>
  <c r="I48" i="18"/>
  <c r="H48" i="18"/>
  <c r="G48" i="18"/>
  <c r="F48" i="18"/>
  <c r="E48" i="18"/>
  <c r="D26" i="18"/>
  <c r="D25" i="18"/>
  <c r="D24" i="18"/>
  <c r="D23" i="18"/>
  <c r="D22" i="18"/>
  <c r="D21" i="18"/>
  <c r="D20" i="18"/>
  <c r="D19" i="18"/>
  <c r="D18" i="18"/>
  <c r="D17" i="18"/>
  <c r="D16" i="18"/>
  <c r="D15" i="18"/>
  <c r="D14" i="18"/>
  <c r="D13" i="18"/>
  <c r="D12" i="18"/>
  <c r="D11" i="18"/>
  <c r="L48" i="14" l="1"/>
  <c r="L48" i="12" l="1"/>
  <c r="L48" i="17"/>
  <c r="L48" i="16"/>
  <c r="L48" i="15"/>
  <c r="J48" i="12" l="1"/>
  <c r="J48" i="17"/>
  <c r="J48" i="16"/>
  <c r="J48" i="15"/>
  <c r="J48" i="14"/>
  <c r="J48" i="13"/>
  <c r="I48" i="17" l="1"/>
  <c r="I48" i="15"/>
  <c r="I48" i="14"/>
  <c r="I48" i="12"/>
  <c r="H48" i="12"/>
  <c r="D40" i="12"/>
  <c r="H48" i="17"/>
  <c r="D40" i="17"/>
  <c r="D40" i="15"/>
  <c r="D40" i="14"/>
  <c r="D40" i="13"/>
  <c r="I48" i="16"/>
  <c r="H48" i="16"/>
  <c r="H48" i="15" l="1"/>
  <c r="H48" i="14"/>
  <c r="G48" i="17"/>
  <c r="G48" i="12"/>
  <c r="G48" i="16"/>
  <c r="G48" i="15"/>
  <c r="G48" i="14"/>
  <c r="G48" i="13"/>
  <c r="E48" i="12"/>
  <c r="E48" i="17"/>
  <c r="E48" i="16"/>
  <c r="E48" i="15"/>
  <c r="F48" i="14"/>
  <c r="E48" i="14"/>
  <c r="F48" i="12"/>
  <c r="F48" i="17"/>
  <c r="F48" i="16"/>
  <c r="F48" i="15"/>
  <c r="D35" i="12"/>
  <c r="D36" i="12"/>
  <c r="D37" i="12"/>
  <c r="D38" i="12"/>
  <c r="D39" i="12"/>
  <c r="D41" i="12"/>
  <c r="D42" i="12"/>
  <c r="D43" i="12"/>
  <c r="D44" i="12"/>
  <c r="D45" i="12"/>
  <c r="D46" i="12"/>
  <c r="D32" i="12"/>
  <c r="D31" i="12"/>
  <c r="D29" i="12"/>
  <c r="D28" i="12"/>
  <c r="D26" i="12"/>
  <c r="D25" i="12"/>
  <c r="D24" i="12"/>
  <c r="D23" i="12"/>
  <c r="D22" i="12"/>
  <c r="D21" i="12"/>
  <c r="D20" i="12"/>
  <c r="D19" i="12"/>
  <c r="D18" i="12"/>
  <c r="D17" i="12"/>
  <c r="D16" i="12"/>
  <c r="D15" i="12"/>
  <c r="D14" i="12"/>
  <c r="D13" i="12"/>
  <c r="D12" i="12"/>
  <c r="D11" i="12"/>
  <c r="D10" i="12"/>
  <c r="D7" i="12"/>
  <c r="D35" i="17"/>
  <c r="D36" i="17"/>
  <c r="D37" i="17"/>
  <c r="D38" i="17"/>
  <c r="D39" i="17"/>
  <c r="D41" i="17"/>
  <c r="D42" i="17"/>
  <c r="D43" i="17"/>
  <c r="D44" i="17"/>
  <c r="D45" i="17"/>
  <c r="D46" i="17"/>
  <c r="D32" i="17"/>
  <c r="D31" i="17"/>
  <c r="D29" i="17"/>
  <c r="D28" i="17"/>
  <c r="D26" i="17"/>
  <c r="D25" i="17"/>
  <c r="D24" i="17"/>
  <c r="D23" i="17"/>
  <c r="D22" i="17"/>
  <c r="D21" i="17"/>
  <c r="D20" i="17"/>
  <c r="D19" i="17"/>
  <c r="D18" i="17"/>
  <c r="D17" i="17"/>
  <c r="D16" i="17"/>
  <c r="D15" i="17"/>
  <c r="D14" i="17"/>
  <c r="D13" i="17"/>
  <c r="D12" i="17"/>
  <c r="D11" i="17"/>
  <c r="D10" i="17"/>
  <c r="D7" i="17"/>
  <c r="D32" i="16"/>
  <c r="D31" i="16"/>
  <c r="D29" i="16"/>
  <c r="D28" i="16"/>
  <c r="D26" i="16"/>
  <c r="D25" i="16"/>
  <c r="D24" i="16"/>
  <c r="D23" i="16"/>
  <c r="D22" i="16"/>
  <c r="D21" i="16"/>
  <c r="D20" i="16"/>
  <c r="D19" i="16"/>
  <c r="D18" i="16"/>
  <c r="D17" i="16"/>
  <c r="D16" i="16"/>
  <c r="D15" i="16"/>
  <c r="D14" i="16"/>
  <c r="D13" i="16"/>
  <c r="D12" i="16"/>
  <c r="D11" i="16"/>
  <c r="D10" i="16"/>
  <c r="D7" i="16"/>
  <c r="D35" i="15"/>
  <c r="D36" i="15"/>
  <c r="D37" i="15"/>
  <c r="D38" i="15"/>
  <c r="D39" i="15"/>
  <c r="D41" i="15"/>
  <c r="D42" i="15"/>
  <c r="D43" i="15"/>
  <c r="D44" i="15"/>
  <c r="D45" i="15"/>
  <c r="D46" i="15"/>
  <c r="D32" i="15"/>
  <c r="D31" i="15"/>
  <c r="D29" i="15"/>
  <c r="D28" i="15"/>
  <c r="D26" i="15"/>
  <c r="D25" i="15"/>
  <c r="D24" i="15"/>
  <c r="D23" i="15"/>
  <c r="D22" i="15"/>
  <c r="D21" i="15"/>
  <c r="D20" i="15"/>
  <c r="D19" i="15"/>
  <c r="D18" i="15"/>
  <c r="D17" i="15"/>
  <c r="D16" i="15"/>
  <c r="D15" i="15"/>
  <c r="D14" i="15"/>
  <c r="D13" i="15"/>
  <c r="D12" i="15"/>
  <c r="D11" i="15"/>
  <c r="D10" i="15"/>
  <c r="D7" i="15"/>
  <c r="D35" i="14"/>
  <c r="D36" i="14"/>
  <c r="D37" i="14"/>
  <c r="D38" i="14"/>
  <c r="D39" i="14"/>
  <c r="D41" i="14"/>
  <c r="D42" i="14"/>
  <c r="D43" i="14"/>
  <c r="D44" i="14"/>
  <c r="D45" i="14"/>
  <c r="D46" i="14"/>
  <c r="D32" i="14"/>
  <c r="D31" i="14"/>
  <c r="D29" i="14"/>
  <c r="D28" i="14"/>
  <c r="D26" i="14"/>
  <c r="D25" i="14"/>
  <c r="D24" i="14"/>
  <c r="D23" i="14"/>
  <c r="D22" i="14"/>
  <c r="D21" i="14"/>
  <c r="D20" i="14"/>
  <c r="D19" i="14"/>
  <c r="D18" i="14"/>
  <c r="D17" i="14"/>
  <c r="D16" i="14"/>
  <c r="D15" i="14"/>
  <c r="D14" i="14"/>
  <c r="D13" i="14"/>
  <c r="D12" i="14"/>
  <c r="D11" i="14"/>
  <c r="D10" i="14"/>
  <c r="D7" i="14"/>
  <c r="I48" i="13"/>
  <c r="H48" i="13"/>
  <c r="F48" i="13"/>
  <c r="E48" i="13"/>
  <c r="D35" i="13"/>
  <c r="D36" i="13"/>
  <c r="D37" i="13"/>
  <c r="D38" i="13"/>
  <c r="D39" i="13"/>
  <c r="D41" i="13"/>
  <c r="D42" i="13"/>
  <c r="D43" i="13"/>
  <c r="D44" i="13"/>
  <c r="D45" i="13"/>
  <c r="D46" i="13"/>
  <c r="D32" i="13"/>
  <c r="D31" i="13"/>
  <c r="D29" i="13"/>
  <c r="D28" i="13"/>
  <c r="D26" i="13"/>
  <c r="D25" i="13"/>
  <c r="D24" i="13"/>
  <c r="D23" i="13"/>
  <c r="D22" i="13"/>
  <c r="D21" i="13"/>
  <c r="D20" i="13"/>
  <c r="D19" i="13"/>
  <c r="D18" i="13"/>
  <c r="D17" i="13"/>
  <c r="D16" i="13"/>
  <c r="D15" i="13"/>
  <c r="D14" i="13"/>
  <c r="D13" i="13"/>
  <c r="D12" i="13"/>
  <c r="D11" i="13"/>
  <c r="D10" i="13"/>
  <c r="D7" i="13"/>
  <c r="D48" i="17" l="1"/>
  <c r="D48" i="13"/>
  <c r="D48" i="14"/>
  <c r="D48" i="12"/>
  <c r="D48" i="15"/>
  <c r="D40" i="16" l="1"/>
  <c r="D45" i="16"/>
  <c r="D39" i="16"/>
  <c r="D46" i="16"/>
  <c r="D36" i="16"/>
  <c r="D38" i="16"/>
  <c r="D41" i="16"/>
  <c r="D43" i="16"/>
  <c r="D35" i="16"/>
  <c r="D37" i="16"/>
  <c r="D42" i="16"/>
  <c r="D44" i="16"/>
  <c r="D48" i="16" l="1"/>
  <c r="D36" i="18" l="1"/>
  <c r="D44" i="18"/>
  <c r="D43" i="18"/>
  <c r="D35" i="18"/>
  <c r="D38" i="18"/>
  <c r="D41" i="18"/>
  <c r="D40" i="18"/>
  <c r="D39" i="18"/>
  <c r="D42" i="18"/>
  <c r="D37" i="18"/>
  <c r="D45" i="18"/>
  <c r="D48" i="18" l="1"/>
  <c r="D52" i="18" s="1"/>
  <c r="D51" i="18" l="1"/>
  <c r="D53" i="18"/>
  <c r="D54" i="18"/>
  <c r="D55" i="18"/>
</calcChain>
</file>

<file path=xl/sharedStrings.xml><?xml version="1.0" encoding="utf-8"?>
<sst xmlns="http://schemas.openxmlformats.org/spreadsheetml/2006/main" count="507" uniqueCount="81">
  <si>
    <t>Depression</t>
  </si>
  <si>
    <t>Hyperactivity</t>
  </si>
  <si>
    <t>Cognitive Performance</t>
  </si>
  <si>
    <t>Traumatic Stress</t>
  </si>
  <si>
    <t>Interpersonal Relationships</t>
  </si>
  <si>
    <t>ADL Functioning</t>
  </si>
  <si>
    <t>Work/school</t>
  </si>
  <si>
    <t>Danger to others</t>
  </si>
  <si>
    <t>Anxiety</t>
  </si>
  <si>
    <t>Thought process</t>
  </si>
  <si>
    <t>Medical/Physical</t>
  </si>
  <si>
    <t>Substance use</t>
  </si>
  <si>
    <t>Behavioral home setting</t>
  </si>
  <si>
    <t>Social-legal</t>
  </si>
  <si>
    <t>Danger to self</t>
  </si>
  <si>
    <t>Security/Management</t>
  </si>
  <si>
    <t>CFARS DIFFERENCE SCORES</t>
  </si>
  <si>
    <t>TOTAL</t>
  </si>
  <si>
    <t>Number of placement disruptions:</t>
  </si>
  <si>
    <t>Number of Run Episodes:</t>
  </si>
  <si>
    <t>Number of different schools attended:</t>
  </si>
  <si>
    <t>Number of Suspensions:</t>
  </si>
  <si>
    <t>TRANSITION PLACEMENT</t>
  </si>
  <si>
    <t>Bio parents:</t>
  </si>
  <si>
    <t>Relative:</t>
  </si>
  <si>
    <t>Adoptive Home:</t>
  </si>
  <si>
    <t>Regular Foster home:</t>
  </si>
  <si>
    <t>FP Guardianship:</t>
  </si>
  <si>
    <t>Treatment Foster home:</t>
  </si>
  <si>
    <t>Group home:</t>
  </si>
  <si>
    <t>Mental Health Hospital:</t>
  </si>
  <si>
    <t>Detention:</t>
  </si>
  <si>
    <t>JRA:</t>
  </si>
  <si>
    <t>REGION</t>
  </si>
  <si>
    <t xml:space="preserve">Total youth: </t>
  </si>
  <si>
    <t>AVERAGE</t>
  </si>
  <si>
    <t>Other:</t>
  </si>
  <si>
    <t>TRANSITION REPORT</t>
  </si>
  <si>
    <t>ALL</t>
  </si>
  <si>
    <t>2007-08</t>
  </si>
  <si>
    <t>2006-07</t>
  </si>
  <si>
    <t>BRS</t>
  </si>
  <si>
    <t xml:space="preserve">LENGTH OF STAY </t>
  </si>
  <si>
    <t>2008-09</t>
  </si>
  <si>
    <t>Permanency</t>
  </si>
  <si>
    <t>One BRS provider to Another</t>
  </si>
  <si>
    <t>More restrictive</t>
  </si>
  <si>
    <t>Other</t>
  </si>
  <si>
    <t>TRANSITION PLACEMENT %</t>
  </si>
  <si>
    <t>Total All</t>
  </si>
  <si>
    <t>AVERAGE LENGTH OF STAY **</t>
  </si>
  <si>
    <t xml:space="preserve">The average length of stay is not an accurate depiction of the individual youths overall  length of stay.  </t>
  </si>
  <si>
    <t xml:space="preserve">PLACEMENT AND SCHOOL </t>
  </si>
  <si>
    <t xml:space="preserve">TRANSITION </t>
  </si>
  <si>
    <t>2009-10</t>
  </si>
  <si>
    <t>2010-11</t>
  </si>
  <si>
    <t>Transitional Living:</t>
  </si>
  <si>
    <t>Less restrictive</t>
  </si>
  <si>
    <t>2011-12</t>
  </si>
  <si>
    <t>2012-13</t>
  </si>
  <si>
    <t>2013-14</t>
  </si>
  <si>
    <t xml:space="preserve">* Less restrictive includes all the permanency placements plus regular foster home. </t>
  </si>
  <si>
    <t xml:space="preserve">but it provides a benchmark and a trend. </t>
  </si>
  <si>
    <t xml:space="preserve">** Length of Stay is not the average total LOS for youth in BRS but only the LOS stay for each BRS provider, </t>
  </si>
  <si>
    <t xml:space="preserve">                    BRS CONTRACTORS CA ANNUAL REPORT DATA</t>
  </si>
  <si>
    <t>2014-15</t>
  </si>
  <si>
    <t>2015-16</t>
  </si>
  <si>
    <t xml:space="preserve">                   BRS CONTRACTORS CA ANNUAL REPORT DATA</t>
  </si>
  <si>
    <t>Negative score indicate a reduction, while positives an increase</t>
  </si>
  <si>
    <t>* Permanency placements are bio parent, relative, adoptive home, or foster guardianship, transitional living</t>
  </si>
  <si>
    <t>It only represents youth who in the last fiscal year (July 1, to June 30th ) who transition from a provider.  Therefore, the data only represents the average length of stay for an individual agency and only those that transitioned from that agency.  The over all data gathered from the transition reports is much lower than the actual average length of stay.</t>
  </si>
  <si>
    <t>The data is useful for individual providers to look at their average and be able to see trends in an increase or decrease from one year to another.</t>
  </si>
  <si>
    <t>The domain which had the greatest reduction in scoring between entrance and exiting the programs was Behavioral Home Setting (-0.8).  The least impacted domain was Substance Use (-0.1).</t>
  </si>
  <si>
    <t>Average number of placement disruptions was (0.6).  The average number of run episodes was (1.6). The average number of schools attended was (1.0) and the number of school suspensions was (1.2).</t>
  </si>
  <si>
    <t>2016-17</t>
  </si>
  <si>
    <t xml:space="preserve">BRS DATA SUMMARY FOR 2006-2017 </t>
  </si>
  <si>
    <t>This data represents Annual Reports from contracted Private Agency Providers, 6775 youth who transitioned from the BRS programs.</t>
  </si>
  <si>
    <t xml:space="preserve">The data indicates the youth transitioning from BRS went into less restrictive placements 46.64% of the time.  The youth went from one BRS provider to another BRS provider 31.59% of the time.  Youth transitioned to a more restrictive environment 12.34% of the time. </t>
  </si>
  <si>
    <t>2017-18</t>
  </si>
  <si>
    <t>2018-19</t>
  </si>
  <si>
    <t>2017-118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</si>
</sst>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2"/>
      <name val="Times New Roman"/>
    </font>
    <font>
      <sz val="10"/>
      <name val="Times New Roman"/>
      <family val="1"/>
    </font>
    <font>
      <sz val="8"/>
      <name val="Times New Roman"/>
      <family val="1"/>
    </font>
    <font>
      <b/>
      <sz val="10"/>
      <name val="Times New Roman"/>
      <family val="1"/>
    </font>
    <font>
      <b/>
      <sz val="11"/>
      <name val="Times New Roman"/>
      <family val="1"/>
    </font>
    <font>
      <sz val="11"/>
      <name val="Times New Roman"/>
      <family val="1"/>
    </font>
    <font>
      <b/>
      <sz val="12"/>
      <name val="Times New Roman"/>
      <family val="1"/>
    </font>
    <font>
      <b/>
      <sz val="10"/>
      <name val="Times New Roman"/>
      <family val="1"/>
    </font>
    <font>
      <sz val="10"/>
      <color indexed="10"/>
      <name val="Times New Roman"/>
      <family val="1"/>
    </font>
    <font>
      <sz val="12"/>
      <name val="Times New Roman"/>
      <family val="1"/>
    </font>
    <font>
      <sz val="11"/>
      <color indexed="10"/>
      <name val="Times New Roman"/>
      <family val="1"/>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05">
    <xf numFmtId="0" fontId="0" fillId="0" borderId="0" xfId="0"/>
    <xf numFmtId="1" fontId="1" fillId="0" borderId="1" xfId="0" applyNumberFormat="1" applyFont="1" applyBorder="1" applyAlignment="1">
      <alignment horizontal="center"/>
    </xf>
    <xf numFmtId="0" fontId="1" fillId="0" borderId="0" xfId="0" applyFont="1" applyBorder="1"/>
    <xf numFmtId="0" fontId="1" fillId="0" borderId="0" xfId="0" applyFont="1"/>
    <xf numFmtId="0" fontId="1" fillId="0" borderId="0" xfId="0" applyFont="1" applyAlignment="1">
      <alignment horizontal="center"/>
    </xf>
    <xf numFmtId="0" fontId="1" fillId="0" borderId="0" xfId="0" applyFont="1" applyAlignment="1"/>
    <xf numFmtId="0" fontId="1" fillId="0" borderId="1" xfId="0" applyFont="1" applyBorder="1" applyAlignment="1">
      <alignment horizontal="center"/>
    </xf>
    <xf numFmtId="0" fontId="1" fillId="0" borderId="0" xfId="0" applyFont="1" applyBorder="1" applyAlignment="1">
      <alignment horizontal="center"/>
    </xf>
    <xf numFmtId="164" fontId="1" fillId="0" borderId="1" xfId="0" applyNumberFormat="1" applyFont="1" applyBorder="1" applyAlignment="1">
      <alignment horizontal="center"/>
    </xf>
    <xf numFmtId="164" fontId="1" fillId="0" borderId="1" xfId="0" applyNumberFormat="1" applyFont="1" applyBorder="1" applyAlignment="1" applyProtection="1">
      <alignment horizontal="center"/>
      <protection locked="0"/>
    </xf>
    <xf numFmtId="164" fontId="1" fillId="0" borderId="0" xfId="0" applyNumberFormat="1" applyFont="1" applyBorder="1" applyAlignment="1">
      <alignment horizontal="center"/>
    </xf>
    <xf numFmtId="0" fontId="1" fillId="0" borderId="1" xfId="0" applyFont="1" applyBorder="1" applyAlignment="1" applyProtection="1">
      <alignment horizontal="center"/>
      <protection locked="0"/>
    </xf>
    <xf numFmtId="0" fontId="3" fillId="0" borderId="0" xfId="0" applyFont="1"/>
    <xf numFmtId="0" fontId="3" fillId="0" borderId="1" xfId="0" applyFont="1" applyBorder="1" applyAlignment="1">
      <alignment horizontal="center"/>
    </xf>
    <xf numFmtId="164" fontId="4" fillId="0" borderId="1" xfId="0" applyNumberFormat="1" applyFont="1" applyBorder="1" applyAlignment="1">
      <alignment horizontal="center"/>
    </xf>
    <xf numFmtId="164" fontId="4" fillId="0" borderId="0" xfId="0" applyNumberFormat="1" applyFont="1" applyAlignment="1">
      <alignment horizontal="center"/>
    </xf>
    <xf numFmtId="164" fontId="4" fillId="0" borderId="0" xfId="0" applyNumberFormat="1" applyFont="1" applyBorder="1" applyAlignment="1">
      <alignment horizontal="center"/>
    </xf>
    <xf numFmtId="0" fontId="4" fillId="0" borderId="0" xfId="0" applyFont="1" applyAlignment="1">
      <alignment horizontal="center"/>
    </xf>
    <xf numFmtId="0" fontId="4" fillId="0" borderId="1" xfId="0" applyFont="1" applyBorder="1" applyAlignment="1">
      <alignment horizontal="center"/>
    </xf>
    <xf numFmtId="0" fontId="5" fillId="0" borderId="0" xfId="0" applyFont="1" applyAlignment="1">
      <alignment horizontal="center"/>
    </xf>
    <xf numFmtId="0" fontId="1" fillId="2" borderId="0" xfId="0" applyFont="1" applyFill="1"/>
    <xf numFmtId="0" fontId="8" fillId="0" borderId="0" xfId="0" applyFont="1"/>
    <xf numFmtId="0" fontId="6" fillId="0" borderId="0" xfId="0" applyFont="1"/>
    <xf numFmtId="0" fontId="7" fillId="2" borderId="0" xfId="0" applyFont="1" applyFill="1"/>
    <xf numFmtId="0" fontId="7" fillId="0" borderId="0" xfId="0" applyFont="1"/>
    <xf numFmtId="0" fontId="3" fillId="0" borderId="3" xfId="0" applyFont="1" applyBorder="1" applyAlignment="1">
      <alignment horizontal="center"/>
    </xf>
    <xf numFmtId="0" fontId="1" fillId="0" borderId="4" xfId="0" applyFont="1" applyBorder="1"/>
    <xf numFmtId="0" fontId="1" fillId="0" borderId="5" xfId="0" applyFont="1" applyBorder="1" applyAlignment="1">
      <alignment horizontal="center"/>
    </xf>
    <xf numFmtId="0" fontId="9" fillId="0" borderId="0" xfId="0" applyFont="1"/>
    <xf numFmtId="0" fontId="4" fillId="0" borderId="0" xfId="0" applyFont="1"/>
    <xf numFmtId="0" fontId="4" fillId="0" borderId="0" xfId="0" applyFont="1" applyBorder="1" applyAlignment="1">
      <alignment horizontal="center"/>
    </xf>
    <xf numFmtId="0" fontId="3" fillId="2" borderId="0" xfId="0" applyFont="1" applyFill="1"/>
    <xf numFmtId="0" fontId="1" fillId="0" borderId="1" xfId="0" applyFont="1" applyBorder="1" applyAlignment="1">
      <alignment horizontal="center" vertical="center"/>
    </xf>
    <xf numFmtId="0" fontId="1" fillId="0" borderId="0" xfId="0" applyFont="1" applyAlignment="1">
      <alignment horizontal="center" vertical="center"/>
    </xf>
    <xf numFmtId="164" fontId="1" fillId="0" borderId="1" xfId="0" applyNumberFormat="1" applyFont="1" applyBorder="1" applyAlignment="1">
      <alignment horizontal="center" vertical="center"/>
    </xf>
    <xf numFmtId="164" fontId="1" fillId="0" borderId="0" xfId="0" applyNumberFormat="1" applyFont="1" applyAlignment="1">
      <alignment horizontal="center" vertical="center"/>
    </xf>
    <xf numFmtId="0" fontId="0" fillId="3" borderId="6" xfId="0" applyFill="1" applyBorder="1"/>
    <xf numFmtId="0" fontId="1" fillId="0" borderId="5" xfId="0" applyFont="1" applyBorder="1" applyAlignment="1">
      <alignment horizontal="center" vertical="center"/>
    </xf>
    <xf numFmtId="0" fontId="9" fillId="0" borderId="0" xfId="0" applyFont="1" applyAlignment="1">
      <alignment horizontal="left" vertical="top"/>
    </xf>
    <xf numFmtId="0" fontId="0" fillId="0" borderId="0" xfId="0" applyAlignment="1">
      <alignment horizontal="left" vertical="top"/>
    </xf>
    <xf numFmtId="164" fontId="0" fillId="0" borderId="0" xfId="0" applyNumberFormat="1"/>
    <xf numFmtId="10" fontId="0" fillId="0" borderId="0" xfId="0" applyNumberFormat="1"/>
    <xf numFmtId="164" fontId="5" fillId="0" borderId="1" xfId="0" applyNumberFormat="1" applyFont="1" applyBorder="1" applyAlignment="1">
      <alignment horizontal="center"/>
    </xf>
    <xf numFmtId="164" fontId="5" fillId="0" borderId="0" xfId="0" applyNumberFormat="1" applyFont="1" applyAlignment="1">
      <alignment horizontal="center"/>
    </xf>
    <xf numFmtId="164" fontId="5" fillId="0" borderId="0" xfId="0" applyNumberFormat="1" applyFont="1" applyBorder="1" applyAlignment="1">
      <alignment horizontal="center"/>
    </xf>
    <xf numFmtId="0" fontId="5" fillId="0" borderId="1" xfId="0" applyFont="1" applyBorder="1" applyAlignment="1">
      <alignment horizontal="center"/>
    </xf>
    <xf numFmtId="0" fontId="1" fillId="0" borderId="8" xfId="0" applyFont="1" applyBorder="1" applyAlignment="1">
      <alignment horizontal="center" vertical="center"/>
    </xf>
    <xf numFmtId="0" fontId="1" fillId="0" borderId="7" xfId="0" applyFont="1" applyFill="1" applyBorder="1" applyAlignment="1">
      <alignment horizontal="center"/>
    </xf>
    <xf numFmtId="0" fontId="0" fillId="3" borderId="0" xfId="0" applyFill="1"/>
    <xf numFmtId="0" fontId="0" fillId="0" borderId="0" xfId="0" applyAlignment="1">
      <alignment horizontal="center"/>
    </xf>
    <xf numFmtId="0" fontId="0" fillId="3" borderId="0" xfId="0" applyFill="1" applyAlignment="1">
      <alignment horizontal="center"/>
    </xf>
    <xf numFmtId="0" fontId="0" fillId="0" borderId="1" xfId="0" applyBorder="1" applyAlignment="1">
      <alignment horizont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3" borderId="0" xfId="0" applyFont="1" applyFill="1" applyAlignment="1">
      <alignment horizontal="center"/>
    </xf>
    <xf numFmtId="0" fontId="0" fillId="3" borderId="6" xfId="0" applyFill="1" applyBorder="1" applyAlignment="1">
      <alignment horizontal="center"/>
    </xf>
    <xf numFmtId="0" fontId="1" fillId="0" borderId="11" xfId="0" applyFont="1" applyFill="1" applyBorder="1" applyAlignment="1">
      <alignment horizontal="center"/>
    </xf>
    <xf numFmtId="164" fontId="5"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64" fontId="5" fillId="0" borderId="0" xfId="0" applyNumberFormat="1" applyFont="1" applyAlignment="1">
      <alignment horizontal="center" vertical="center"/>
    </xf>
    <xf numFmtId="1" fontId="5" fillId="0" borderId="1" xfId="0" applyNumberFormat="1" applyFont="1" applyBorder="1" applyAlignment="1">
      <alignment horizontal="center" vertical="center"/>
    </xf>
    <xf numFmtId="0" fontId="5" fillId="0" borderId="1" xfId="0" applyFont="1" applyBorder="1" applyAlignment="1">
      <alignment horizontal="center" vertical="center"/>
    </xf>
    <xf numFmtId="10" fontId="4" fillId="0" borderId="1" xfId="0" applyNumberFormat="1" applyFont="1" applyBorder="1" applyAlignment="1">
      <alignment horizontal="center"/>
    </xf>
    <xf numFmtId="1" fontId="5" fillId="0" borderId="1" xfId="0" applyNumberFormat="1" applyFont="1" applyBorder="1" applyAlignment="1">
      <alignment horizontal="center"/>
    </xf>
    <xf numFmtId="0" fontId="5" fillId="0" borderId="0" xfId="0" applyFont="1"/>
    <xf numFmtId="0" fontId="5" fillId="0" borderId="0" xfId="0" applyFont="1" applyAlignment="1">
      <alignment horizontal="center" vertical="center"/>
    </xf>
    <xf numFmtId="0" fontId="5" fillId="0" borderId="7" xfId="0" applyFont="1" applyFill="1" applyBorder="1" applyAlignment="1">
      <alignment horizontal="center" vertical="center"/>
    </xf>
    <xf numFmtId="164" fontId="4" fillId="0" borderId="3" xfId="0" applyNumberFormat="1" applyFont="1" applyBorder="1" applyAlignment="1">
      <alignment horizontal="center"/>
    </xf>
    <xf numFmtId="0" fontId="4" fillId="0" borderId="3" xfId="0" applyFont="1" applyBorder="1" applyAlignment="1">
      <alignment horizontal="center"/>
    </xf>
    <xf numFmtId="0" fontId="4" fillId="0" borderId="3" xfId="0" applyFont="1" applyBorder="1" applyAlignment="1">
      <alignment horizontal="center" vertical="center"/>
    </xf>
    <xf numFmtId="1" fontId="5" fillId="0" borderId="0" xfId="0" applyNumberFormat="1" applyFont="1" applyBorder="1" applyAlignment="1">
      <alignment horizontal="center"/>
    </xf>
    <xf numFmtId="164" fontId="5" fillId="0" borderId="2" xfId="0" applyNumberFormat="1" applyFont="1" applyBorder="1" applyAlignment="1">
      <alignment horizontal="center"/>
    </xf>
    <xf numFmtId="0" fontId="5" fillId="0" borderId="0" xfId="0" applyFont="1" applyBorder="1"/>
    <xf numFmtId="1" fontId="5" fillId="0" borderId="1" xfId="0" applyNumberFormat="1" applyFont="1" applyFill="1" applyBorder="1" applyAlignment="1">
      <alignment horizontal="center"/>
    </xf>
    <xf numFmtId="0" fontId="5" fillId="3" borderId="0" xfId="0" applyFont="1" applyFill="1" applyAlignment="1">
      <alignment horizontal="center" vertical="center"/>
    </xf>
    <xf numFmtId="0" fontId="5" fillId="0" borderId="5" xfId="0" applyFont="1" applyBorder="1" applyAlignment="1">
      <alignment horizontal="center"/>
    </xf>
    <xf numFmtId="0" fontId="5" fillId="0" borderId="8" xfId="0" applyFont="1" applyBorder="1" applyAlignment="1">
      <alignment horizontal="center" vertical="center"/>
    </xf>
    <xf numFmtId="0" fontId="5" fillId="0" borderId="1" xfId="0" applyFont="1" applyBorder="1" applyAlignment="1" applyProtection="1">
      <alignment horizontal="center"/>
      <protection locked="0"/>
    </xf>
    <xf numFmtId="164" fontId="5" fillId="0" borderId="1" xfId="0" applyNumberFormat="1" applyFont="1" applyBorder="1" applyAlignment="1" applyProtection="1">
      <alignment horizontal="center"/>
      <protection locked="0"/>
    </xf>
    <xf numFmtId="0" fontId="10" fillId="0" borderId="0" xfId="0" applyFont="1"/>
    <xf numFmtId="1" fontId="1" fillId="0" borderId="1" xfId="0" applyNumberFormat="1" applyFont="1" applyFill="1" applyBorder="1" applyAlignment="1">
      <alignment horizontal="center" vertical="center"/>
    </xf>
    <xf numFmtId="0" fontId="0" fillId="3" borderId="0" xfId="0" applyFill="1" applyAlignment="1">
      <alignment horizontal="center" vertical="center"/>
    </xf>
    <xf numFmtId="0" fontId="5" fillId="0" borderId="11" xfId="0" applyFont="1" applyBorder="1" applyAlignment="1">
      <alignment horizontal="center"/>
    </xf>
    <xf numFmtId="0" fontId="5" fillId="0" borderId="7" xfId="0" applyFont="1" applyBorder="1" applyAlignment="1">
      <alignment horizontal="center" vertical="center"/>
    </xf>
    <xf numFmtId="0" fontId="5" fillId="0" borderId="0" xfId="0" applyFont="1" applyBorder="1" applyAlignment="1">
      <alignment horizontal="center"/>
    </xf>
    <xf numFmtId="0" fontId="5" fillId="0" borderId="1" xfId="0" applyFont="1" applyBorder="1"/>
    <xf numFmtId="0" fontId="4" fillId="0" borderId="0" xfId="0" applyFont="1" applyAlignment="1">
      <alignment horizontal="center" vertical="center"/>
    </xf>
    <xf numFmtId="0" fontId="4" fillId="0" borderId="12"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4" fillId="2" borderId="1" xfId="0" applyFont="1" applyFill="1" applyBorder="1" applyAlignment="1">
      <alignment horizontal="center"/>
    </xf>
    <xf numFmtId="1" fontId="5" fillId="0" borderId="0" xfId="0" applyNumberFormat="1" applyFont="1"/>
    <xf numFmtId="10" fontId="4" fillId="3" borderId="1" xfId="0" applyNumberFormat="1" applyFont="1" applyFill="1" applyBorder="1" applyAlignment="1">
      <alignment horizontal="center"/>
    </xf>
    <xf numFmtId="0" fontId="4" fillId="3" borderId="1" xfId="0" applyFont="1" applyFill="1" applyBorder="1" applyAlignment="1">
      <alignment horizontal="center"/>
    </xf>
    <xf numFmtId="0" fontId="4" fillId="3" borderId="1" xfId="0" applyFont="1" applyFill="1" applyBorder="1" applyAlignment="1">
      <alignment horizontal="center" vertical="center"/>
    </xf>
    <xf numFmtId="10" fontId="4" fillId="0" borderId="1" xfId="0" applyNumberFormat="1" applyFont="1" applyBorder="1" applyAlignment="1">
      <alignment horizontal="center" vertical="center"/>
    </xf>
    <xf numFmtId="164" fontId="6" fillId="0" borderId="1" xfId="0" applyNumberFormat="1" applyFont="1" applyBorder="1" applyAlignment="1">
      <alignment horizontal="center"/>
    </xf>
    <xf numFmtId="164" fontId="4" fillId="0" borderId="3" xfId="0" applyNumberFormat="1" applyFont="1" applyFill="1" applyBorder="1" applyAlignment="1">
      <alignment horizontal="center"/>
    </xf>
    <xf numFmtId="164" fontId="4" fillId="0" borderId="10" xfId="0" applyNumberFormat="1" applyFont="1" applyFill="1" applyBorder="1" applyAlignment="1">
      <alignment horizontal="center"/>
    </xf>
    <xf numFmtId="0" fontId="5" fillId="0" borderId="1" xfId="0" applyFont="1" applyFill="1" applyBorder="1" applyAlignment="1">
      <alignment horizontal="center"/>
    </xf>
    <xf numFmtId="0" fontId="5" fillId="0" borderId="3" xfId="0" applyFont="1" applyBorder="1"/>
    <xf numFmtId="0" fontId="9" fillId="0" borderId="0" xfId="0" applyFont="1" applyAlignment="1">
      <alignment horizontal="left" vertical="top" wrapText="1"/>
    </xf>
    <xf numFmtId="0" fontId="6" fillId="0" borderId="0" xfId="0" applyFont="1"/>
    <xf numFmtId="0" fontId="9"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opLeftCell="A7" workbookViewId="0">
      <selection activeCell="S18" sqref="R18:S18"/>
    </sheetView>
  </sheetViews>
  <sheetFormatPr defaultRowHeight="15.5" x14ac:dyDescent="0.35"/>
  <sheetData>
    <row r="1" spans="1:10" x14ac:dyDescent="0.35">
      <c r="A1" s="103" t="s">
        <v>75</v>
      </c>
      <c r="B1" s="103"/>
      <c r="C1" s="103"/>
      <c r="D1" s="103"/>
      <c r="E1" s="103"/>
      <c r="F1" s="103"/>
      <c r="G1" s="103"/>
      <c r="H1" s="103"/>
      <c r="I1" s="103"/>
      <c r="J1" s="103"/>
    </row>
    <row r="3" spans="1:10" ht="34.5" customHeight="1" x14ac:dyDescent="0.35">
      <c r="A3" s="102" t="s">
        <v>76</v>
      </c>
      <c r="B3" s="102"/>
      <c r="C3" s="102"/>
      <c r="D3" s="102"/>
      <c r="E3" s="102"/>
      <c r="F3" s="102"/>
      <c r="G3" s="102"/>
      <c r="H3" s="102"/>
      <c r="I3" s="102"/>
      <c r="J3" s="102"/>
    </row>
    <row r="4" spans="1:10" x14ac:dyDescent="0.35">
      <c r="A4" s="28"/>
      <c r="B4" s="28"/>
      <c r="C4" s="28"/>
      <c r="D4" s="28"/>
      <c r="E4" s="28"/>
      <c r="F4" s="28"/>
      <c r="G4" s="28"/>
      <c r="H4" s="28"/>
      <c r="I4" s="28"/>
    </row>
    <row r="5" spans="1:10" x14ac:dyDescent="0.35">
      <c r="A5" s="104" t="s">
        <v>50</v>
      </c>
      <c r="B5" s="104"/>
      <c r="C5" s="104"/>
      <c r="D5" s="104"/>
      <c r="E5" s="104"/>
      <c r="F5" s="104"/>
      <c r="G5" s="104"/>
      <c r="H5" s="104"/>
      <c r="I5" s="104"/>
      <c r="J5" s="104"/>
    </row>
    <row r="6" spans="1:10" x14ac:dyDescent="0.35">
      <c r="A6" s="103" t="s">
        <v>51</v>
      </c>
      <c r="B6" s="103"/>
      <c r="C6" s="103"/>
      <c r="D6" s="103"/>
      <c r="E6" s="103"/>
      <c r="F6" s="103"/>
      <c r="G6" s="103"/>
      <c r="H6" s="103"/>
      <c r="I6" s="103"/>
      <c r="J6" s="103"/>
    </row>
    <row r="7" spans="1:10" ht="52.5" customHeight="1" x14ac:dyDescent="0.35">
      <c r="A7" s="102" t="s">
        <v>70</v>
      </c>
      <c r="B7" s="102"/>
      <c r="C7" s="102"/>
      <c r="D7" s="102"/>
      <c r="E7" s="102"/>
      <c r="F7" s="102"/>
      <c r="G7" s="102"/>
      <c r="H7" s="102"/>
      <c r="I7" s="102"/>
      <c r="J7" s="102"/>
    </row>
    <row r="8" spans="1:10" s="39" customFormat="1" x14ac:dyDescent="0.35">
      <c r="A8" s="38"/>
      <c r="B8" s="38"/>
      <c r="C8" s="38"/>
      <c r="D8" s="38"/>
      <c r="E8" s="38"/>
      <c r="F8" s="38"/>
      <c r="G8" s="38"/>
      <c r="H8" s="38"/>
      <c r="I8" s="38"/>
    </row>
    <row r="9" spans="1:10" ht="34.5" customHeight="1" x14ac:dyDescent="0.35">
      <c r="A9" s="102" t="s">
        <v>71</v>
      </c>
      <c r="B9" s="102"/>
      <c r="C9" s="102"/>
      <c r="D9" s="102"/>
      <c r="E9" s="102"/>
      <c r="F9" s="102"/>
      <c r="G9" s="102"/>
      <c r="H9" s="102"/>
      <c r="I9" s="102"/>
      <c r="J9" s="102"/>
    </row>
    <row r="10" spans="1:10" x14ac:dyDescent="0.35">
      <c r="A10" s="28"/>
      <c r="B10" s="28"/>
      <c r="C10" s="28"/>
      <c r="D10" s="28"/>
      <c r="E10" s="28"/>
      <c r="F10" s="28"/>
      <c r="G10" s="28"/>
      <c r="H10" s="28"/>
      <c r="I10" s="28"/>
    </row>
    <row r="11" spans="1:10" x14ac:dyDescent="0.35">
      <c r="A11" s="103" t="s">
        <v>16</v>
      </c>
      <c r="B11" s="103"/>
      <c r="C11" s="103"/>
      <c r="D11" s="103"/>
      <c r="E11" s="103"/>
      <c r="F11" s="103"/>
      <c r="G11" s="103"/>
      <c r="H11" s="103"/>
      <c r="I11" s="103"/>
      <c r="J11" s="103"/>
    </row>
    <row r="12" spans="1:10" ht="45.75" customHeight="1" x14ac:dyDescent="0.35">
      <c r="A12" s="102" t="s">
        <v>72</v>
      </c>
      <c r="B12" s="102"/>
      <c r="C12" s="102"/>
      <c r="D12" s="102"/>
      <c r="E12" s="102"/>
      <c r="F12" s="102"/>
      <c r="G12" s="102"/>
      <c r="H12" s="102"/>
      <c r="I12" s="102"/>
      <c r="J12" s="102"/>
    </row>
    <row r="13" spans="1:10" x14ac:dyDescent="0.35">
      <c r="A13" s="104" t="s">
        <v>68</v>
      </c>
      <c r="B13" s="104"/>
      <c r="C13" s="104"/>
      <c r="D13" s="104"/>
      <c r="E13" s="104"/>
      <c r="F13" s="104"/>
      <c r="G13" s="104"/>
      <c r="H13" s="104"/>
      <c r="I13" s="104"/>
      <c r="J13" s="104"/>
    </row>
    <row r="14" spans="1:10" x14ac:dyDescent="0.35">
      <c r="A14" s="28"/>
      <c r="B14" s="28"/>
      <c r="C14" s="28"/>
      <c r="D14" s="28"/>
      <c r="E14" s="28"/>
      <c r="F14" s="28"/>
      <c r="G14" s="28"/>
      <c r="H14" s="28"/>
      <c r="I14" s="28"/>
    </row>
    <row r="15" spans="1:10" x14ac:dyDescent="0.35">
      <c r="A15" s="103" t="s">
        <v>52</v>
      </c>
      <c r="B15" s="103"/>
      <c r="C15" s="103"/>
      <c r="D15" s="103"/>
      <c r="E15" s="103"/>
      <c r="F15" s="103"/>
      <c r="G15" s="103"/>
      <c r="H15" s="103"/>
      <c r="I15" s="103"/>
      <c r="J15" s="103"/>
    </row>
    <row r="16" spans="1:10" ht="34.5" customHeight="1" x14ac:dyDescent="0.35">
      <c r="A16" s="102" t="s">
        <v>73</v>
      </c>
      <c r="B16" s="102"/>
      <c r="C16" s="102"/>
      <c r="D16" s="102"/>
      <c r="E16" s="102"/>
      <c r="F16" s="102"/>
      <c r="G16" s="102"/>
      <c r="H16" s="102"/>
      <c r="I16" s="102"/>
      <c r="J16" s="102"/>
    </row>
    <row r="17" spans="1:10" x14ac:dyDescent="0.35">
      <c r="A17" s="28"/>
      <c r="B17" s="28"/>
      <c r="C17" s="28"/>
      <c r="D17" s="28"/>
      <c r="E17" s="28"/>
      <c r="F17" s="28"/>
      <c r="G17" s="28"/>
      <c r="H17" s="28"/>
      <c r="I17" s="28"/>
    </row>
    <row r="18" spans="1:10" x14ac:dyDescent="0.35">
      <c r="A18" s="103" t="s">
        <v>53</v>
      </c>
      <c r="B18" s="103"/>
      <c r="C18" s="103"/>
      <c r="D18" s="103"/>
      <c r="E18" s="103"/>
      <c r="F18" s="103"/>
      <c r="G18" s="103"/>
      <c r="H18" s="103"/>
      <c r="I18" s="103"/>
      <c r="J18" s="103"/>
    </row>
    <row r="19" spans="1:10" ht="47.25" customHeight="1" x14ac:dyDescent="0.35">
      <c r="A19" s="102" t="s">
        <v>77</v>
      </c>
      <c r="B19" s="102"/>
      <c r="C19" s="102"/>
      <c r="D19" s="102"/>
      <c r="E19" s="102"/>
      <c r="F19" s="102"/>
      <c r="G19" s="102"/>
      <c r="H19" s="102"/>
      <c r="I19" s="102"/>
      <c r="J19" s="102"/>
    </row>
    <row r="20" spans="1:10" x14ac:dyDescent="0.35">
      <c r="A20" s="28"/>
      <c r="B20" s="28"/>
      <c r="C20" s="28"/>
      <c r="D20" s="28"/>
      <c r="E20" s="28"/>
      <c r="F20" s="28"/>
      <c r="G20" s="28"/>
      <c r="H20" s="28"/>
      <c r="I20" s="28"/>
    </row>
    <row r="23" spans="1:10" x14ac:dyDescent="0.35">
      <c r="A23" s="22"/>
      <c r="B23" s="28"/>
      <c r="C23" s="28"/>
      <c r="D23" s="28"/>
      <c r="E23" s="28"/>
    </row>
    <row r="24" spans="1:10" x14ac:dyDescent="0.35">
      <c r="A24" s="28"/>
    </row>
  </sheetData>
  <mergeCells count="13">
    <mergeCell ref="A9:J9"/>
    <mergeCell ref="A3:J3"/>
    <mergeCell ref="A1:J1"/>
    <mergeCell ref="A5:J5"/>
    <mergeCell ref="A6:J6"/>
    <mergeCell ref="A7:J7"/>
    <mergeCell ref="A19:J19"/>
    <mergeCell ref="A11:J11"/>
    <mergeCell ref="A12:J12"/>
    <mergeCell ref="A13:J13"/>
    <mergeCell ref="A15:J15"/>
    <mergeCell ref="A16:J16"/>
    <mergeCell ref="A18:J18"/>
  </mergeCells>
  <phoneticPr fontId="2" type="noConversion"/>
  <pageMargins left="0" right="0" top="0.2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workbookViewId="0">
      <selection activeCell="T20" sqref="T20"/>
    </sheetView>
  </sheetViews>
  <sheetFormatPr defaultRowHeight="15.5" x14ac:dyDescent="0.35"/>
  <cols>
    <col min="4" max="4" width="11.33203125" bestFit="1" customWidth="1"/>
  </cols>
  <sheetData>
    <row r="1" spans="1:17" x14ac:dyDescent="0.35">
      <c r="A1" s="3"/>
      <c r="B1" s="3"/>
      <c r="C1" s="3"/>
      <c r="D1" s="3"/>
      <c r="E1" s="3"/>
      <c r="F1" s="3"/>
      <c r="G1" s="3"/>
      <c r="H1" s="3"/>
      <c r="I1" s="3"/>
    </row>
    <row r="2" spans="1:17" x14ac:dyDescent="0.35">
      <c r="A2" s="31" t="s">
        <v>67</v>
      </c>
      <c r="B2" s="23"/>
      <c r="C2" s="23"/>
      <c r="D2" s="23"/>
      <c r="E2" s="23"/>
      <c r="F2" s="23"/>
      <c r="G2" s="23"/>
      <c r="H2" s="23"/>
      <c r="I2" s="23"/>
      <c r="J2" s="23"/>
      <c r="K2" s="20"/>
      <c r="L2" s="20"/>
      <c r="M2" s="20"/>
      <c r="N2" s="20"/>
      <c r="O2" s="20"/>
      <c r="P2" s="48"/>
      <c r="Q2" s="48"/>
    </row>
    <row r="3" spans="1:17" x14ac:dyDescent="0.35">
      <c r="A3" s="3"/>
      <c r="B3" s="2"/>
      <c r="C3" s="2"/>
      <c r="D3" s="2"/>
      <c r="E3" s="7"/>
      <c r="F3" s="7"/>
      <c r="G3" s="7"/>
      <c r="H3" s="7"/>
      <c r="I3" s="7"/>
      <c r="J3" s="7"/>
      <c r="K3" s="7"/>
      <c r="L3" s="7"/>
      <c r="M3" s="7"/>
      <c r="N3" s="7"/>
      <c r="O3" s="7"/>
      <c r="Q3" s="40"/>
    </row>
    <row r="4" spans="1:17" x14ac:dyDescent="0.35">
      <c r="A4" s="24" t="s">
        <v>37</v>
      </c>
      <c r="B4" s="24"/>
      <c r="C4" s="3"/>
      <c r="D4" s="91" t="s">
        <v>35</v>
      </c>
      <c r="E4" s="91" t="s">
        <v>40</v>
      </c>
      <c r="F4" s="91" t="s">
        <v>39</v>
      </c>
      <c r="G4" s="91" t="s">
        <v>43</v>
      </c>
      <c r="H4" s="91" t="s">
        <v>54</v>
      </c>
      <c r="I4" s="91" t="s">
        <v>55</v>
      </c>
      <c r="J4" s="91" t="s">
        <v>58</v>
      </c>
      <c r="K4" s="91" t="s">
        <v>59</v>
      </c>
      <c r="L4" s="91" t="s">
        <v>60</v>
      </c>
      <c r="M4" s="91" t="s">
        <v>65</v>
      </c>
      <c r="N4" s="91" t="s">
        <v>66</v>
      </c>
      <c r="O4" s="91" t="s">
        <v>74</v>
      </c>
      <c r="P4" s="91" t="s">
        <v>78</v>
      </c>
      <c r="Q4" s="91" t="s">
        <v>79</v>
      </c>
    </row>
    <row r="5" spans="1:17" x14ac:dyDescent="0.35">
      <c r="A5" s="3" t="s">
        <v>33</v>
      </c>
      <c r="B5" s="3"/>
      <c r="C5" s="3"/>
      <c r="D5" s="91" t="s">
        <v>38</v>
      </c>
      <c r="E5" s="91" t="s">
        <v>38</v>
      </c>
      <c r="F5" s="91" t="s">
        <v>38</v>
      </c>
      <c r="G5" s="91" t="s">
        <v>38</v>
      </c>
      <c r="H5" s="91" t="s">
        <v>38</v>
      </c>
      <c r="I5" s="91" t="s">
        <v>38</v>
      </c>
      <c r="J5" s="91" t="s">
        <v>38</v>
      </c>
      <c r="K5" s="91" t="s">
        <v>38</v>
      </c>
      <c r="L5" s="91" t="s">
        <v>38</v>
      </c>
      <c r="M5" s="91" t="s">
        <v>38</v>
      </c>
      <c r="N5" s="91" t="s">
        <v>38</v>
      </c>
      <c r="O5" s="91" t="s">
        <v>38</v>
      </c>
      <c r="P5" s="91" t="s">
        <v>38</v>
      </c>
      <c r="Q5" s="91" t="s">
        <v>38</v>
      </c>
    </row>
    <row r="6" spans="1:17" x14ac:dyDescent="0.35">
      <c r="A6" s="3"/>
      <c r="B6" s="3"/>
      <c r="C6" s="3"/>
      <c r="D6" s="18"/>
      <c r="E6" s="78"/>
      <c r="F6" s="78"/>
      <c r="G6" s="78"/>
      <c r="H6" s="79"/>
      <c r="I6" s="79"/>
      <c r="J6" s="79"/>
      <c r="K6" s="79"/>
      <c r="L6" s="79"/>
      <c r="M6" s="79"/>
      <c r="N6" s="79"/>
      <c r="O6" s="79"/>
      <c r="P6" s="86"/>
      <c r="Q6" s="86"/>
    </row>
    <row r="7" spans="1:17" x14ac:dyDescent="0.35">
      <c r="A7" s="3" t="s">
        <v>42</v>
      </c>
      <c r="B7" s="3"/>
      <c r="C7" s="3"/>
      <c r="D7" s="14">
        <f>AVERAGE(E7:CX7)</f>
        <v>12.167921501070296</v>
      </c>
      <c r="E7" s="42">
        <v>9.9273971546816959</v>
      </c>
      <c r="F7" s="42">
        <v>9.6165298896458644</v>
      </c>
      <c r="G7" s="42">
        <v>11.735938333915026</v>
      </c>
      <c r="H7" s="42">
        <v>13.798542341421289</v>
      </c>
      <c r="I7" s="42">
        <v>12.078897226672161</v>
      </c>
      <c r="J7" s="42">
        <v>12.395520097251449</v>
      </c>
      <c r="K7" s="42">
        <v>12.071746577731895</v>
      </c>
      <c r="L7" s="42">
        <v>10.153438713051758</v>
      </c>
      <c r="M7" s="42">
        <v>12.405492419580886</v>
      </c>
      <c r="N7" s="42">
        <v>12.623183671020895</v>
      </c>
      <c r="O7" s="42">
        <v>15.2</v>
      </c>
      <c r="P7" s="57">
        <v>14.008371587870643</v>
      </c>
      <c r="Q7" s="86"/>
    </row>
    <row r="8" spans="1:17" x14ac:dyDescent="0.35">
      <c r="A8" s="21"/>
      <c r="B8" s="21"/>
      <c r="C8" s="21"/>
      <c r="D8" s="80"/>
      <c r="E8" s="80"/>
      <c r="F8" s="80"/>
      <c r="G8" s="80"/>
      <c r="H8" s="44"/>
      <c r="I8" s="44"/>
      <c r="J8" s="44"/>
      <c r="K8" s="44"/>
      <c r="L8" s="44"/>
      <c r="M8" s="44"/>
      <c r="N8" s="44"/>
      <c r="O8" s="44"/>
      <c r="P8" s="60"/>
      <c r="Q8" s="65"/>
    </row>
    <row r="9" spans="1:17" x14ac:dyDescent="0.35">
      <c r="A9" s="24" t="s">
        <v>16</v>
      </c>
      <c r="B9" s="24"/>
      <c r="C9" s="24"/>
      <c r="D9" s="15"/>
      <c r="E9" s="73"/>
      <c r="F9" s="73"/>
      <c r="G9" s="73"/>
      <c r="H9" s="44"/>
      <c r="I9" s="44"/>
      <c r="J9" s="44"/>
      <c r="K9" s="44"/>
      <c r="L9" s="44"/>
      <c r="M9" s="44"/>
      <c r="N9" s="44"/>
      <c r="O9" s="44"/>
      <c r="P9" s="60"/>
      <c r="Q9" s="65"/>
    </row>
    <row r="10" spans="1:17" x14ac:dyDescent="0.35">
      <c r="A10" s="3" t="s">
        <v>0</v>
      </c>
      <c r="B10" s="3"/>
      <c r="C10" s="3"/>
      <c r="D10" s="97">
        <f>AVERAGE(E10:CX10)</f>
        <v>-0.58632703260802599</v>
      </c>
      <c r="E10" s="42">
        <v>-0.45777092280325044</v>
      </c>
      <c r="F10" s="42">
        <v>-0.28124507762257567</v>
      </c>
      <c r="G10" s="42">
        <v>-0.59460796484931733</v>
      </c>
      <c r="H10" s="42">
        <v>-0.90383360772988131</v>
      </c>
      <c r="I10" s="42">
        <v>-0.81942365794667582</v>
      </c>
      <c r="J10" s="42">
        <v>-0.70205746194647789</v>
      </c>
      <c r="K10" s="42">
        <v>-0.5762952252478839</v>
      </c>
      <c r="L10" s="42">
        <v>-0.53093700389111464</v>
      </c>
      <c r="M10" s="42">
        <v>-0.9301289640259035</v>
      </c>
      <c r="N10" s="42">
        <v>-0.47041056710338935</v>
      </c>
      <c r="O10" s="42">
        <v>-0.39583865208865204</v>
      </c>
      <c r="P10" s="57">
        <v>-0.37337528604118991</v>
      </c>
      <c r="Q10" s="86"/>
    </row>
    <row r="11" spans="1:17" x14ac:dyDescent="0.35">
      <c r="A11" s="3" t="s">
        <v>1</v>
      </c>
      <c r="B11" s="3"/>
      <c r="C11" s="3"/>
      <c r="D11" s="14">
        <f t="shared" ref="D11:D26" si="0">AVERAGE(E11:CX11)</f>
        <v>-0.5247100412149156</v>
      </c>
      <c r="E11" s="42">
        <v>-0.37313239849800817</v>
      </c>
      <c r="F11" s="42">
        <v>-0.43824475307118804</v>
      </c>
      <c r="G11" s="42">
        <v>-0.50303354111950782</v>
      </c>
      <c r="H11" s="42">
        <v>-0.66096733497150506</v>
      </c>
      <c r="I11" s="42">
        <v>-0.68770708990497997</v>
      </c>
      <c r="J11" s="42">
        <v>-0.83788480808961363</v>
      </c>
      <c r="K11" s="42">
        <v>-0.49760749696877227</v>
      </c>
      <c r="L11" s="42">
        <v>-0.45919591811852634</v>
      </c>
      <c r="M11" s="42">
        <v>-0.69351010458232565</v>
      </c>
      <c r="N11" s="42">
        <v>-0.40812486933345632</v>
      </c>
      <c r="O11" s="42">
        <v>-0.34227762977762977</v>
      </c>
      <c r="P11" s="57">
        <v>-0.39483455014347463</v>
      </c>
      <c r="Q11" s="86"/>
    </row>
    <row r="12" spans="1:17" x14ac:dyDescent="0.35">
      <c r="A12" s="3" t="s">
        <v>2</v>
      </c>
      <c r="B12" s="3"/>
      <c r="C12" s="3"/>
      <c r="D12" s="14">
        <f t="shared" si="0"/>
        <v>-0.40862579712787522</v>
      </c>
      <c r="E12" s="42">
        <v>-0.15119958138354073</v>
      </c>
      <c r="F12" s="42">
        <v>-0.23401839960298648</v>
      </c>
      <c r="G12" s="42">
        <v>-0.447262241319834</v>
      </c>
      <c r="H12" s="42">
        <v>-0.41426554477203403</v>
      </c>
      <c r="I12" s="42">
        <v>-0.57897844553854794</v>
      </c>
      <c r="J12" s="42">
        <v>-0.54138759860785024</v>
      </c>
      <c r="K12" s="42">
        <v>-0.35675127459779515</v>
      </c>
      <c r="L12" s="42">
        <v>-0.41006670822487257</v>
      </c>
      <c r="M12" s="42">
        <v>-0.59903409209942482</v>
      </c>
      <c r="N12" s="42">
        <v>-0.35624089717093521</v>
      </c>
      <c r="O12" s="42">
        <v>-0.3819592444592444</v>
      </c>
      <c r="P12" s="57">
        <v>-0.432345537757437</v>
      </c>
      <c r="Q12" s="86"/>
    </row>
    <row r="13" spans="1:17" x14ac:dyDescent="0.35">
      <c r="A13" s="3" t="s">
        <v>3</v>
      </c>
      <c r="B13" s="3"/>
      <c r="C13" s="3"/>
      <c r="D13" s="14">
        <f t="shared" si="0"/>
        <v>-0.63282768571193071</v>
      </c>
      <c r="E13" s="42">
        <v>-0.21785771300857504</v>
      </c>
      <c r="F13" s="42">
        <v>-0.39119433466300035</v>
      </c>
      <c r="G13" s="42">
        <v>-0.48917391171734109</v>
      </c>
      <c r="H13" s="42">
        <v>-0.85051624043488694</v>
      </c>
      <c r="I13" s="42">
        <v>-0.84148697666120942</v>
      </c>
      <c r="J13" s="42">
        <v>-0.8643637698220078</v>
      </c>
      <c r="K13" s="42">
        <v>-0.58854965876299481</v>
      </c>
      <c r="L13" s="42">
        <v>-0.73756035474444703</v>
      </c>
      <c r="M13" s="42">
        <v>-0.80335294123902867</v>
      </c>
      <c r="N13" s="42">
        <v>-0.40729043215778565</v>
      </c>
      <c r="O13" s="42">
        <v>-0.68091723091723078</v>
      </c>
      <c r="P13" s="57">
        <v>-0.72166866441465982</v>
      </c>
      <c r="Q13" s="86"/>
    </row>
    <row r="14" spans="1:17" x14ac:dyDescent="0.35">
      <c r="A14" s="3" t="s">
        <v>4</v>
      </c>
      <c r="B14" s="3"/>
      <c r="C14" s="3"/>
      <c r="D14" s="14">
        <f t="shared" si="0"/>
        <v>-0.67084972389653241</v>
      </c>
      <c r="E14" s="42">
        <v>-0.2371491814379745</v>
      </c>
      <c r="F14" s="42">
        <v>-0.62298985291062525</v>
      </c>
      <c r="G14" s="42">
        <v>-0.5446662945631483</v>
      </c>
      <c r="H14" s="42">
        <v>-0.82287563958797472</v>
      </c>
      <c r="I14" s="42">
        <v>-0.67025944477990518</v>
      </c>
      <c r="J14" s="42">
        <v>-0.95337365647319883</v>
      </c>
      <c r="K14" s="42">
        <v>-0.66905580932143016</v>
      </c>
      <c r="L14" s="42">
        <v>-1.0452996756692261</v>
      </c>
      <c r="M14" s="42">
        <v>-0.94728420748632314</v>
      </c>
      <c r="N14" s="42">
        <v>-0.43598150182551093</v>
      </c>
      <c r="O14" s="42">
        <v>-0.51257585007585016</v>
      </c>
      <c r="P14" s="57">
        <v>-0.58868557262722021</v>
      </c>
      <c r="Q14" s="86"/>
    </row>
    <row r="15" spans="1:17" x14ac:dyDescent="0.35">
      <c r="A15" s="3" t="s">
        <v>5</v>
      </c>
      <c r="B15" s="3"/>
      <c r="C15" s="3"/>
      <c r="D15" s="14">
        <f t="shared" si="0"/>
        <v>-0.29832426394935413</v>
      </c>
      <c r="E15" s="42">
        <v>-5.4122454869068165E-2</v>
      </c>
      <c r="F15" s="42">
        <v>-0.21703859840632944</v>
      </c>
      <c r="G15" s="42">
        <v>-0.23748325447585042</v>
      </c>
      <c r="H15" s="42">
        <v>-0.40557388988848464</v>
      </c>
      <c r="I15" s="42">
        <v>-0.36742917438249917</v>
      </c>
      <c r="J15" s="42">
        <v>-0.43827370138125293</v>
      </c>
      <c r="K15" s="42">
        <v>-0.27905172865641947</v>
      </c>
      <c r="L15" s="42">
        <v>-0.36161968100569836</v>
      </c>
      <c r="M15" s="42">
        <v>-0.37387565719568694</v>
      </c>
      <c r="N15" s="42">
        <v>-0.14049760707682132</v>
      </c>
      <c r="O15" s="42">
        <v>-0.34297716172716169</v>
      </c>
      <c r="P15" s="57">
        <v>-0.36194825832697686</v>
      </c>
      <c r="Q15" s="86"/>
    </row>
    <row r="16" spans="1:17" x14ac:dyDescent="0.35">
      <c r="A16" s="3" t="s">
        <v>6</v>
      </c>
      <c r="B16" s="3"/>
      <c r="C16" s="3"/>
      <c r="D16" s="14">
        <f t="shared" si="0"/>
        <v>-0.58098354741775782</v>
      </c>
      <c r="E16" s="42">
        <v>-0.1945066489055097</v>
      </c>
      <c r="F16" s="42">
        <v>-0.34711341945027235</v>
      </c>
      <c r="G16" s="42">
        <v>-0.50534138593700784</v>
      </c>
      <c r="H16" s="42">
        <v>-0.80681697824589416</v>
      </c>
      <c r="I16" s="42">
        <v>-0.59620760503113435</v>
      </c>
      <c r="J16" s="42">
        <v>-0.7835366416150169</v>
      </c>
      <c r="K16" s="42">
        <v>-0.72439829789456711</v>
      </c>
      <c r="L16" s="42">
        <v>-0.64267212347892488</v>
      </c>
      <c r="M16" s="42">
        <v>-0.76357675900965283</v>
      </c>
      <c r="N16" s="42">
        <v>-0.46421262510111655</v>
      </c>
      <c r="O16" s="42">
        <v>-0.55158318533318529</v>
      </c>
      <c r="P16" s="57">
        <v>-0.59183689901081216</v>
      </c>
      <c r="Q16" s="86"/>
    </row>
    <row r="17" spans="1:17" x14ac:dyDescent="0.35">
      <c r="A17" s="3" t="s">
        <v>7</v>
      </c>
      <c r="B17" s="3"/>
      <c r="C17" s="3"/>
      <c r="D17" s="14">
        <f t="shared" si="0"/>
        <v>-0.68062511943801152</v>
      </c>
      <c r="E17" s="42">
        <v>-0.26958792211255267</v>
      </c>
      <c r="F17" s="42">
        <v>-0.33624512274428991</v>
      </c>
      <c r="G17" s="42">
        <v>-0.51011819430503602</v>
      </c>
      <c r="H17" s="42">
        <v>-0.90553959755746372</v>
      </c>
      <c r="I17" s="42">
        <v>-1.0886819719780079</v>
      </c>
      <c r="J17" s="42">
        <v>-0.95118538138274977</v>
      </c>
      <c r="K17" s="42">
        <v>-0.60441243775613618</v>
      </c>
      <c r="L17" s="42">
        <v>-0.85120218856779084</v>
      </c>
      <c r="M17" s="42">
        <v>-0.80904570981080826</v>
      </c>
      <c r="N17" s="42">
        <v>-0.59288619260648723</v>
      </c>
      <c r="O17" s="42">
        <v>-0.60745018870018874</v>
      </c>
      <c r="P17" s="57">
        <v>-0.64114652573462638</v>
      </c>
      <c r="Q17" s="86"/>
    </row>
    <row r="18" spans="1:17" x14ac:dyDescent="0.35">
      <c r="A18" s="3" t="s">
        <v>8</v>
      </c>
      <c r="B18" s="3"/>
      <c r="C18" s="3"/>
      <c r="D18" s="14">
        <f t="shared" si="0"/>
        <v>-0.41101648933070628</v>
      </c>
      <c r="E18" s="42">
        <v>-9.1077999410049917E-2</v>
      </c>
      <c r="F18" s="42">
        <v>-0.27761765747231659</v>
      </c>
      <c r="G18" s="42">
        <v>-0.41582524939620757</v>
      </c>
      <c r="H18" s="42">
        <v>-0.58246203549049669</v>
      </c>
      <c r="I18" s="42">
        <v>-0.65177236742134448</v>
      </c>
      <c r="J18" s="42">
        <v>-0.63082539957711581</v>
      </c>
      <c r="K18" s="42">
        <v>-0.28694617513914533</v>
      </c>
      <c r="L18" s="42">
        <v>-0.38708929656154156</v>
      </c>
      <c r="M18" s="42">
        <v>-0.69464213690073306</v>
      </c>
      <c r="N18" s="42">
        <v>-0.26171075608640104</v>
      </c>
      <c r="O18" s="42">
        <v>-0.22542619417619414</v>
      </c>
      <c r="P18" s="57">
        <v>-0.42680260433692929</v>
      </c>
      <c r="Q18" s="86"/>
    </row>
    <row r="19" spans="1:17" x14ac:dyDescent="0.35">
      <c r="A19" s="3" t="s">
        <v>9</v>
      </c>
      <c r="B19" s="3"/>
      <c r="C19" s="3"/>
      <c r="D19" s="14">
        <f t="shared" si="0"/>
        <v>-0.23483031950040845</v>
      </c>
      <c r="E19" s="42">
        <v>-3.8427949650240316E-2</v>
      </c>
      <c r="F19" s="42">
        <v>-0.18625917101764425</v>
      </c>
      <c r="G19" s="42">
        <v>-0.25848244750870314</v>
      </c>
      <c r="H19" s="42">
        <v>-0.14626525477730776</v>
      </c>
      <c r="I19" s="42">
        <v>-0.44615813552034772</v>
      </c>
      <c r="J19" s="42">
        <v>-0.42059577523078673</v>
      </c>
      <c r="K19" s="42">
        <v>-0.12615703238422868</v>
      </c>
      <c r="L19" s="42">
        <v>-0.28678107441274886</v>
      </c>
      <c r="M19" s="42">
        <v>-0.37055894807127543</v>
      </c>
      <c r="N19" s="42">
        <v>-0.1151983396259401</v>
      </c>
      <c r="O19" s="42">
        <v>-0.21604390979390978</v>
      </c>
      <c r="P19" s="57">
        <v>-0.20703579601176858</v>
      </c>
      <c r="Q19" s="86"/>
    </row>
    <row r="20" spans="1:17" x14ac:dyDescent="0.35">
      <c r="A20" s="3" t="s">
        <v>10</v>
      </c>
      <c r="B20" s="3"/>
      <c r="C20" s="3"/>
      <c r="D20" s="14">
        <f t="shared" si="0"/>
        <v>-0.39824850867990341</v>
      </c>
      <c r="E20" s="42">
        <v>-4.9642062376822213E-2</v>
      </c>
      <c r="F20" s="42">
        <v>-0.15069106461564294</v>
      </c>
      <c r="G20" s="42">
        <v>-0.26839989256943125</v>
      </c>
      <c r="H20" s="42">
        <v>-0.41589521047524869</v>
      </c>
      <c r="I20" s="42">
        <v>-0.55886316930914115</v>
      </c>
      <c r="J20" s="42">
        <v>-0.506636683936455</v>
      </c>
      <c r="K20" s="42">
        <v>-0.52695517555908522</v>
      </c>
      <c r="L20" s="42">
        <v>-0.48009094598630148</v>
      </c>
      <c r="M20" s="42">
        <v>-0.52404985259801851</v>
      </c>
      <c r="N20" s="42">
        <v>-0.40509303133026481</v>
      </c>
      <c r="O20" s="42">
        <v>-0.45475057350057352</v>
      </c>
      <c r="P20" s="57">
        <v>-0.43791444190185608</v>
      </c>
      <c r="Q20" s="86"/>
    </row>
    <row r="21" spans="1:17" x14ac:dyDescent="0.35">
      <c r="A21" s="3" t="s">
        <v>11</v>
      </c>
      <c r="B21" s="3"/>
      <c r="C21" s="3"/>
      <c r="D21" s="14">
        <f t="shared" si="0"/>
        <v>-8.5276169305808461E-2</v>
      </c>
      <c r="E21" s="42">
        <v>-0.15712043797404018</v>
      </c>
      <c r="F21" s="42">
        <v>-7.9710792430221944E-2</v>
      </c>
      <c r="G21" s="42">
        <v>-0.21111153291342347</v>
      </c>
      <c r="H21" s="42">
        <v>-0.24599014948411457</v>
      </c>
      <c r="I21" s="42">
        <v>-0.19167144485239115</v>
      </c>
      <c r="J21" s="42">
        <v>-0.18917089715945545</v>
      </c>
      <c r="K21" s="42">
        <v>7.9202988276618494E-2</v>
      </c>
      <c r="L21" s="42">
        <v>-7.9084724568294976E-2</v>
      </c>
      <c r="M21" s="42">
        <v>-0.11666644376672086</v>
      </c>
      <c r="N21" s="42">
        <v>1.6854440379759739E-2</v>
      </c>
      <c r="O21" s="42">
        <v>7.2854229104229104E-2</v>
      </c>
      <c r="P21" s="57">
        <v>7.830073371835379E-2</v>
      </c>
      <c r="Q21" s="86"/>
    </row>
    <row r="22" spans="1:17" x14ac:dyDescent="0.35">
      <c r="A22" s="3" t="s">
        <v>12</v>
      </c>
      <c r="B22" s="3"/>
      <c r="C22" s="3"/>
      <c r="D22" s="14">
        <f t="shared" si="0"/>
        <v>-0.76024707635837352</v>
      </c>
      <c r="E22" s="42">
        <v>-0.32583648890222172</v>
      </c>
      <c r="F22" s="42">
        <v>-0.49122896684497974</v>
      </c>
      <c r="G22" s="42">
        <v>-0.83724428287961472</v>
      </c>
      <c r="H22" s="42">
        <v>-0.98041043717842413</v>
      </c>
      <c r="I22" s="42">
        <v>-0.96119083655049131</v>
      </c>
      <c r="J22" s="42">
        <v>-0.96880264120996384</v>
      </c>
      <c r="K22" s="42">
        <v>-0.61415928997861768</v>
      </c>
      <c r="L22" s="42">
        <v>-0.83388964780251029</v>
      </c>
      <c r="M22" s="42">
        <v>-1.1589694147495904</v>
      </c>
      <c r="N22" s="42">
        <v>-0.60658847008194006</v>
      </c>
      <c r="O22" s="42">
        <v>-0.5179609742109742</v>
      </c>
      <c r="P22" s="57">
        <v>-0.8266834659111546</v>
      </c>
      <c r="Q22" s="86"/>
    </row>
    <row r="23" spans="1:17" x14ac:dyDescent="0.35">
      <c r="A23" s="3" t="s">
        <v>13</v>
      </c>
      <c r="B23" s="3"/>
      <c r="C23" s="3"/>
      <c r="D23" s="14">
        <f t="shared" si="0"/>
        <v>-0.3149828905920512</v>
      </c>
      <c r="E23" s="42">
        <v>0.10470384956222396</v>
      </c>
      <c r="F23" s="42">
        <v>-0.23536621073226921</v>
      </c>
      <c r="G23" s="42">
        <v>-0.33995520578704835</v>
      </c>
      <c r="H23" s="42">
        <v>-0.32430366783366843</v>
      </c>
      <c r="I23" s="42">
        <v>-0.44804355384598349</v>
      </c>
      <c r="J23" s="42">
        <v>-0.62333977951026021</v>
      </c>
      <c r="K23" s="42">
        <v>-0.22911443375072382</v>
      </c>
      <c r="L23" s="42">
        <v>-0.2950435128814437</v>
      </c>
      <c r="M23" s="42">
        <v>-0.43127740180004698</v>
      </c>
      <c r="N23" s="42">
        <v>-0.27935933835993287</v>
      </c>
      <c r="O23" s="42">
        <v>-0.24503673832942122</v>
      </c>
      <c r="P23" s="57">
        <v>-0.43365869383603944</v>
      </c>
      <c r="Q23" s="86"/>
    </row>
    <row r="24" spans="1:17" x14ac:dyDescent="0.35">
      <c r="A24" s="3" t="s">
        <v>14</v>
      </c>
      <c r="B24" s="3"/>
      <c r="C24" s="3"/>
      <c r="D24" s="14">
        <f t="shared" si="0"/>
        <v>-0.42621877069531822</v>
      </c>
      <c r="E24" s="42">
        <v>-7.3681460592636708E-2</v>
      </c>
      <c r="F24" s="42">
        <v>5.1240047044300942E-2</v>
      </c>
      <c r="G24" s="42">
        <v>-0.29548928652268402</v>
      </c>
      <c r="H24" s="42">
        <v>-0.63611770387839395</v>
      </c>
      <c r="I24" s="42">
        <v>-0.75224160607792323</v>
      </c>
      <c r="J24" s="42">
        <v>-0.65685993172434831</v>
      </c>
      <c r="K24" s="42">
        <v>-0.47378821664431231</v>
      </c>
      <c r="L24" s="42">
        <v>-0.4763329661956055</v>
      </c>
      <c r="M24" s="42">
        <v>-0.52645786229424518</v>
      </c>
      <c r="N24" s="42">
        <v>-0.32382668066585008</v>
      </c>
      <c r="O24" s="42">
        <v>-0.29670214045214044</v>
      </c>
      <c r="P24" s="57">
        <v>-0.65436744033998051</v>
      </c>
      <c r="Q24" s="86"/>
    </row>
    <row r="25" spans="1:17" x14ac:dyDescent="0.35">
      <c r="A25" s="3" t="s">
        <v>15</v>
      </c>
      <c r="B25" s="3"/>
      <c r="C25" s="3"/>
      <c r="D25" s="14">
        <f t="shared" si="0"/>
        <v>-0.54653637238996799</v>
      </c>
      <c r="E25" s="42">
        <v>-0.13174641863450359</v>
      </c>
      <c r="F25" s="42">
        <v>-0.35378457443057348</v>
      </c>
      <c r="G25" s="42">
        <v>-0.48492154958119388</v>
      </c>
      <c r="H25" s="42">
        <v>-0.88293269164483557</v>
      </c>
      <c r="I25" s="42">
        <v>-0.99130788104573275</v>
      </c>
      <c r="J25" s="42">
        <v>-0.89885724109351106</v>
      </c>
      <c r="K25" s="42">
        <v>-0.43716194315473977</v>
      </c>
      <c r="L25" s="42">
        <v>-0.50830382615349112</v>
      </c>
      <c r="M25" s="42">
        <v>-0.70390242909832013</v>
      </c>
      <c r="N25" s="42">
        <v>-0.42528930748424715</v>
      </c>
      <c r="O25" s="42">
        <v>-0.33076391201391209</v>
      </c>
      <c r="P25" s="57">
        <v>-0.40946469434455707</v>
      </c>
      <c r="Q25" s="86"/>
    </row>
    <row r="26" spans="1:17" x14ac:dyDescent="0.35">
      <c r="A26" s="24" t="s">
        <v>17</v>
      </c>
      <c r="B26" s="3"/>
      <c r="C26" s="3"/>
      <c r="D26" s="14">
        <f t="shared" si="0"/>
        <v>-7.5404661589361295</v>
      </c>
      <c r="E26" s="42">
        <v>-2.6672948216090147</v>
      </c>
      <c r="F26" s="42">
        <v>-4.5902281728461176</v>
      </c>
      <c r="G26" s="42">
        <v>-7.0630445770480632</v>
      </c>
      <c r="H26" s="42">
        <v>-10.175174988845923</v>
      </c>
      <c r="I26" s="42">
        <v>-10.653817780152499</v>
      </c>
      <c r="J26" s="42">
        <v>-10.687079189490763</v>
      </c>
      <c r="K26" s="42">
        <v>-6.3167846293182359</v>
      </c>
      <c r="L26" s="42">
        <v>-8.0431595582672504</v>
      </c>
      <c r="M26" s="42">
        <v>-10.24546529686352</v>
      </c>
      <c r="N26" s="42">
        <v>-6.7059057477817481</v>
      </c>
      <c r="O26" s="42">
        <v>-6.3030397842897843</v>
      </c>
      <c r="P26" s="57">
        <v>-7.0345993607206418</v>
      </c>
      <c r="Q26" s="86"/>
    </row>
    <row r="27" spans="1:17" x14ac:dyDescent="0.35">
      <c r="A27" s="3"/>
      <c r="B27" s="3"/>
      <c r="C27" s="3"/>
      <c r="D27" s="15"/>
      <c r="E27" s="71"/>
      <c r="F27" s="71"/>
      <c r="G27" s="71"/>
      <c r="H27" s="44"/>
      <c r="I27" s="44"/>
      <c r="J27" s="44"/>
      <c r="K27" s="44"/>
      <c r="L27" s="44"/>
      <c r="M27" s="44"/>
      <c r="N27" s="44"/>
      <c r="O27" s="44"/>
      <c r="P27" s="60"/>
      <c r="Q27" s="65"/>
    </row>
    <row r="28" spans="1:17" x14ac:dyDescent="0.35">
      <c r="A28" s="3" t="s">
        <v>18</v>
      </c>
      <c r="B28" s="3"/>
      <c r="C28" s="3"/>
      <c r="D28" s="14">
        <f>AVERAGE(E28:CX28)</f>
        <v>0.63388389772755793</v>
      </c>
      <c r="E28" s="72">
        <v>0.83005661740086556</v>
      </c>
      <c r="F28" s="72">
        <v>0.65809680108338087</v>
      </c>
      <c r="G28" s="72">
        <v>0.62764528188556368</v>
      </c>
      <c r="H28" s="42">
        <v>0.64316205707574881</v>
      </c>
      <c r="I28" s="42">
        <v>0.66513294889253971</v>
      </c>
      <c r="J28" s="42">
        <v>0.60515991537266278</v>
      </c>
      <c r="K28" s="42">
        <v>0.55077515497665452</v>
      </c>
      <c r="L28" s="42">
        <v>0.62592928686899385</v>
      </c>
      <c r="M28" s="42">
        <v>0.53404628147718325</v>
      </c>
      <c r="N28" s="42">
        <v>0.60106285031542128</v>
      </c>
      <c r="O28" s="42">
        <v>0.71377095127095125</v>
      </c>
      <c r="P28" s="57">
        <v>0.55176862611073141</v>
      </c>
      <c r="Q28" s="86"/>
    </row>
    <row r="29" spans="1:17" x14ac:dyDescent="0.35">
      <c r="A29" s="3" t="s">
        <v>19</v>
      </c>
      <c r="B29" s="3"/>
      <c r="C29" s="3"/>
      <c r="D29" s="14">
        <f>AVERAGE(E29:CX29)</f>
        <v>1.6523009294261215</v>
      </c>
      <c r="E29" s="72">
        <v>1.9911550325995411</v>
      </c>
      <c r="F29" s="72">
        <v>1.4636448991359956</v>
      </c>
      <c r="G29" s="72">
        <v>1.2639357995107805</v>
      </c>
      <c r="H29" s="42">
        <v>1.3114762787648468</v>
      </c>
      <c r="I29" s="42">
        <v>1.5993740535300638</v>
      </c>
      <c r="J29" s="42">
        <v>1.9407238296619098</v>
      </c>
      <c r="K29" s="42">
        <v>1.7158768307915295</v>
      </c>
      <c r="L29" s="42">
        <v>1.7484166421368037</v>
      </c>
      <c r="M29" s="42">
        <v>1.4595727045248477</v>
      </c>
      <c r="N29" s="42">
        <v>1.6532219727415629</v>
      </c>
      <c r="O29" s="42">
        <v>1.8319551542207793</v>
      </c>
      <c r="P29" s="57">
        <v>1.8482579554947973</v>
      </c>
      <c r="Q29" s="86"/>
    </row>
    <row r="30" spans="1:17" x14ac:dyDescent="0.35">
      <c r="A30" s="3"/>
      <c r="B30" s="3"/>
      <c r="C30" s="3"/>
      <c r="D30" s="16"/>
      <c r="E30" s="44"/>
      <c r="F30" s="44"/>
      <c r="G30" s="44"/>
      <c r="H30" s="44"/>
      <c r="I30" s="44"/>
      <c r="J30" s="44"/>
      <c r="K30" s="44"/>
      <c r="L30" s="44"/>
      <c r="M30" s="44"/>
      <c r="N30" s="44"/>
      <c r="O30" s="44"/>
      <c r="P30" s="60"/>
      <c r="Q30" s="65"/>
    </row>
    <row r="31" spans="1:17" x14ac:dyDescent="0.35">
      <c r="A31" s="3" t="s">
        <v>20</v>
      </c>
      <c r="B31" s="3"/>
      <c r="C31" s="3"/>
      <c r="D31" s="14">
        <f>AVERAGE(E31:CX31)</f>
        <v>0.95499440059810803</v>
      </c>
      <c r="E31" s="72">
        <v>1.0768972870610078</v>
      </c>
      <c r="F31" s="72">
        <v>0.94198002726382246</v>
      </c>
      <c r="G31" s="72">
        <v>0.93883647241677404</v>
      </c>
      <c r="H31" s="42">
        <v>1.0224617533686191</v>
      </c>
      <c r="I31" s="42">
        <v>1.1101545909570205</v>
      </c>
      <c r="J31" s="42">
        <v>0.7992666797551371</v>
      </c>
      <c r="K31" s="42">
        <v>0.91697303279965992</v>
      </c>
      <c r="L31" s="42">
        <v>0.97059398321195667</v>
      </c>
      <c r="M31" s="42">
        <v>0.90094174759136381</v>
      </c>
      <c r="N31" s="42">
        <v>0.89961836949043816</v>
      </c>
      <c r="O31" s="42">
        <v>0.97391312391312412</v>
      </c>
      <c r="P31" s="57">
        <v>0.90829573934837093</v>
      </c>
      <c r="Q31" s="86"/>
    </row>
    <row r="32" spans="1:17" x14ac:dyDescent="0.35">
      <c r="A32" s="3" t="s">
        <v>21</v>
      </c>
      <c r="B32" s="3"/>
      <c r="C32" s="3"/>
      <c r="D32" s="14">
        <f>AVERAGE(E32:CX32)</f>
        <v>1.1731379229182097</v>
      </c>
      <c r="E32" s="72">
        <v>1.1919423103753699</v>
      </c>
      <c r="F32" s="72">
        <v>0.90259867005607486</v>
      </c>
      <c r="G32" s="72">
        <v>1.15670077092065</v>
      </c>
      <c r="H32" s="42">
        <v>1.2334632282308917</v>
      </c>
      <c r="I32" s="42">
        <v>1.5270364480882384</v>
      </c>
      <c r="J32" s="42">
        <v>1.5653488781176894</v>
      </c>
      <c r="K32" s="42">
        <v>1.1361655811446989</v>
      </c>
      <c r="L32" s="42">
        <v>1.053062143358769</v>
      </c>
      <c r="M32" s="42">
        <v>1.0970652478316523</v>
      </c>
      <c r="N32" s="42">
        <v>0.88073500230505308</v>
      </c>
      <c r="O32" s="42">
        <v>1.2436898286898288</v>
      </c>
      <c r="P32" s="57">
        <v>1.0898469658995975</v>
      </c>
      <c r="Q32" s="86"/>
    </row>
    <row r="33" spans="1:17" x14ac:dyDescent="0.35">
      <c r="A33" s="3"/>
      <c r="B33" s="3"/>
      <c r="C33" s="3"/>
      <c r="D33" s="17"/>
      <c r="E33" s="73"/>
      <c r="F33" s="73"/>
      <c r="G33" s="73"/>
      <c r="H33" s="44"/>
      <c r="I33" s="44"/>
      <c r="J33" s="44"/>
      <c r="K33" s="44"/>
      <c r="L33" s="44"/>
      <c r="M33" s="44"/>
      <c r="N33" s="44"/>
      <c r="O33" s="44"/>
      <c r="P33" s="65"/>
      <c r="Q33" s="65"/>
    </row>
    <row r="34" spans="1:17" x14ac:dyDescent="0.35">
      <c r="A34" s="24" t="s">
        <v>22</v>
      </c>
      <c r="B34" s="24"/>
      <c r="C34" s="24"/>
      <c r="D34" s="17"/>
      <c r="E34" s="73"/>
      <c r="F34" s="73"/>
      <c r="G34" s="73"/>
      <c r="H34" s="44"/>
      <c r="I34" s="44"/>
      <c r="J34" s="44"/>
      <c r="K34" s="44"/>
      <c r="L34" s="44"/>
      <c r="M34" s="44"/>
      <c r="N34" s="44"/>
      <c r="O34" s="44"/>
      <c r="P34" s="65"/>
      <c r="Q34" s="65"/>
    </row>
    <row r="35" spans="1:17" x14ac:dyDescent="0.35">
      <c r="A35" s="3" t="s">
        <v>23</v>
      </c>
      <c r="B35" s="3"/>
      <c r="C35" s="3"/>
      <c r="D35" s="18">
        <f t="shared" ref="D35:D45" si="1">SUM(E35:CX35)</f>
        <v>1101</v>
      </c>
      <c r="E35" s="45">
        <v>61</v>
      </c>
      <c r="F35" s="45">
        <v>101</v>
      </c>
      <c r="G35" s="45">
        <v>118</v>
      </c>
      <c r="H35" s="64">
        <v>103</v>
      </c>
      <c r="I35" s="64">
        <v>58</v>
      </c>
      <c r="J35" s="64">
        <v>80</v>
      </c>
      <c r="K35" s="64">
        <v>67</v>
      </c>
      <c r="L35" s="64">
        <v>77</v>
      </c>
      <c r="M35" s="64">
        <v>141</v>
      </c>
      <c r="N35" s="64">
        <v>122</v>
      </c>
      <c r="O35" s="64">
        <v>104</v>
      </c>
      <c r="P35" s="62">
        <v>69</v>
      </c>
      <c r="Q35" s="86"/>
    </row>
    <row r="36" spans="1:17" x14ac:dyDescent="0.35">
      <c r="A36" s="3" t="s">
        <v>24</v>
      </c>
      <c r="B36" s="3"/>
      <c r="C36" s="3"/>
      <c r="D36" s="18">
        <f t="shared" si="1"/>
        <v>693</v>
      </c>
      <c r="E36" s="45">
        <v>43</v>
      </c>
      <c r="F36" s="45">
        <v>75</v>
      </c>
      <c r="G36" s="45">
        <v>93</v>
      </c>
      <c r="H36" s="64">
        <v>47</v>
      </c>
      <c r="I36" s="64">
        <v>35</v>
      </c>
      <c r="J36" s="64">
        <v>56</v>
      </c>
      <c r="K36" s="64">
        <v>42</v>
      </c>
      <c r="L36" s="64">
        <v>40</v>
      </c>
      <c r="M36" s="64">
        <v>90</v>
      </c>
      <c r="N36" s="64">
        <v>64</v>
      </c>
      <c r="O36" s="64">
        <v>65</v>
      </c>
      <c r="P36" s="62">
        <v>43</v>
      </c>
      <c r="Q36" s="86"/>
    </row>
    <row r="37" spans="1:17" x14ac:dyDescent="0.35">
      <c r="A37" s="3" t="s">
        <v>25</v>
      </c>
      <c r="B37" s="3"/>
      <c r="C37" s="3"/>
      <c r="D37" s="18">
        <f t="shared" si="1"/>
        <v>351</v>
      </c>
      <c r="E37" s="45">
        <v>10</v>
      </c>
      <c r="F37" s="45">
        <v>14</v>
      </c>
      <c r="G37" s="45">
        <v>50</v>
      </c>
      <c r="H37" s="64">
        <v>24</v>
      </c>
      <c r="I37" s="64">
        <v>26</v>
      </c>
      <c r="J37" s="64">
        <v>25</v>
      </c>
      <c r="K37" s="64">
        <v>24</v>
      </c>
      <c r="L37" s="64">
        <v>38</v>
      </c>
      <c r="M37" s="64">
        <v>35</v>
      </c>
      <c r="N37" s="64">
        <v>30</v>
      </c>
      <c r="O37" s="64">
        <v>39</v>
      </c>
      <c r="P37" s="62">
        <v>36</v>
      </c>
      <c r="Q37" s="86"/>
    </row>
    <row r="38" spans="1:17" x14ac:dyDescent="0.35">
      <c r="A38" s="3" t="s">
        <v>26</v>
      </c>
      <c r="B38" s="3"/>
      <c r="C38" s="3"/>
      <c r="D38" s="18">
        <f t="shared" si="1"/>
        <v>998</v>
      </c>
      <c r="E38" s="45">
        <v>52</v>
      </c>
      <c r="F38" s="45">
        <v>85</v>
      </c>
      <c r="G38" s="45">
        <v>110</v>
      </c>
      <c r="H38" s="64">
        <v>97</v>
      </c>
      <c r="I38" s="64">
        <v>55</v>
      </c>
      <c r="J38" s="64">
        <v>74</v>
      </c>
      <c r="K38" s="64">
        <v>70</v>
      </c>
      <c r="L38" s="64">
        <v>60</v>
      </c>
      <c r="M38" s="64">
        <v>102</v>
      </c>
      <c r="N38" s="64">
        <v>124</v>
      </c>
      <c r="O38" s="64">
        <v>110</v>
      </c>
      <c r="P38" s="62">
        <v>59</v>
      </c>
      <c r="Q38" s="86"/>
    </row>
    <row r="39" spans="1:17" x14ac:dyDescent="0.35">
      <c r="A39" s="3" t="s">
        <v>27</v>
      </c>
      <c r="B39" s="3"/>
      <c r="C39" s="3"/>
      <c r="D39" s="18">
        <f t="shared" si="1"/>
        <v>57</v>
      </c>
      <c r="E39" s="45">
        <v>9</v>
      </c>
      <c r="F39" s="45">
        <v>3</v>
      </c>
      <c r="G39" s="45">
        <v>7</v>
      </c>
      <c r="H39" s="64">
        <v>4</v>
      </c>
      <c r="I39" s="64">
        <v>2</v>
      </c>
      <c r="J39" s="64">
        <v>6</v>
      </c>
      <c r="K39" s="64">
        <v>1</v>
      </c>
      <c r="L39" s="64">
        <v>7</v>
      </c>
      <c r="M39" s="64">
        <v>5</v>
      </c>
      <c r="N39" s="64">
        <v>5</v>
      </c>
      <c r="O39" s="64">
        <v>7</v>
      </c>
      <c r="P39" s="62">
        <v>1</v>
      </c>
      <c r="Q39" s="86"/>
    </row>
    <row r="40" spans="1:17" x14ac:dyDescent="0.35">
      <c r="A40" s="5" t="s">
        <v>56</v>
      </c>
      <c r="B40" s="5"/>
      <c r="C40" s="3"/>
      <c r="D40" s="18">
        <f t="shared" si="1"/>
        <v>201</v>
      </c>
      <c r="E40" s="45">
        <v>0</v>
      </c>
      <c r="F40" s="45">
        <v>0</v>
      </c>
      <c r="G40" s="45">
        <v>0</v>
      </c>
      <c r="H40" s="64">
        <v>12</v>
      </c>
      <c r="I40" s="64">
        <v>8</v>
      </c>
      <c r="J40" s="64">
        <v>13</v>
      </c>
      <c r="K40" s="64">
        <v>16</v>
      </c>
      <c r="L40" s="64">
        <v>11</v>
      </c>
      <c r="M40" s="64">
        <v>15</v>
      </c>
      <c r="N40" s="64">
        <v>52</v>
      </c>
      <c r="O40" s="64">
        <v>41</v>
      </c>
      <c r="P40" s="62">
        <v>33</v>
      </c>
      <c r="Q40" s="86"/>
    </row>
    <row r="41" spans="1:17" x14ac:dyDescent="0.35">
      <c r="A41" s="3" t="s">
        <v>28</v>
      </c>
      <c r="B41" s="3"/>
      <c r="C41" s="3"/>
      <c r="D41" s="18">
        <f t="shared" si="1"/>
        <v>1176</v>
      </c>
      <c r="E41" s="45">
        <v>87</v>
      </c>
      <c r="F41" s="45">
        <v>113</v>
      </c>
      <c r="G41" s="45">
        <v>141</v>
      </c>
      <c r="H41" s="74">
        <v>88</v>
      </c>
      <c r="I41" s="64">
        <v>59</v>
      </c>
      <c r="J41" s="64">
        <v>95</v>
      </c>
      <c r="K41" s="64">
        <v>78</v>
      </c>
      <c r="L41" s="64">
        <v>103</v>
      </c>
      <c r="M41" s="64">
        <v>149</v>
      </c>
      <c r="N41" s="64">
        <v>110</v>
      </c>
      <c r="O41" s="64">
        <v>110</v>
      </c>
      <c r="P41" s="62">
        <v>43</v>
      </c>
      <c r="Q41" s="86"/>
    </row>
    <row r="42" spans="1:17" x14ac:dyDescent="0.35">
      <c r="A42" s="3" t="s">
        <v>29</v>
      </c>
      <c r="B42" s="3"/>
      <c r="C42" s="3"/>
      <c r="D42" s="18">
        <f t="shared" si="1"/>
        <v>1075</v>
      </c>
      <c r="E42" s="45">
        <v>70</v>
      </c>
      <c r="F42" s="45">
        <v>112</v>
      </c>
      <c r="G42" s="45">
        <v>132</v>
      </c>
      <c r="H42" s="64">
        <v>61</v>
      </c>
      <c r="I42" s="64">
        <v>44</v>
      </c>
      <c r="J42" s="64">
        <v>78</v>
      </c>
      <c r="K42" s="64">
        <v>68</v>
      </c>
      <c r="L42" s="64">
        <v>87</v>
      </c>
      <c r="M42" s="64">
        <v>121</v>
      </c>
      <c r="N42" s="64">
        <v>124</v>
      </c>
      <c r="O42" s="64">
        <v>110</v>
      </c>
      <c r="P42" s="62">
        <v>68</v>
      </c>
      <c r="Q42" s="86"/>
    </row>
    <row r="43" spans="1:17" x14ac:dyDescent="0.35">
      <c r="A43" s="3" t="s">
        <v>30</v>
      </c>
      <c r="B43" s="3"/>
      <c r="C43" s="3"/>
      <c r="D43" s="18">
        <f t="shared" si="1"/>
        <v>310</v>
      </c>
      <c r="E43" s="45">
        <v>24</v>
      </c>
      <c r="F43" s="45">
        <v>27</v>
      </c>
      <c r="G43" s="45">
        <v>25</v>
      </c>
      <c r="H43" s="64">
        <v>20</v>
      </c>
      <c r="I43" s="64">
        <v>9</v>
      </c>
      <c r="J43" s="64">
        <v>22</v>
      </c>
      <c r="K43" s="64">
        <v>22</v>
      </c>
      <c r="L43" s="64">
        <v>22</v>
      </c>
      <c r="M43" s="64">
        <v>29</v>
      </c>
      <c r="N43" s="64">
        <v>39</v>
      </c>
      <c r="O43" s="64">
        <v>50</v>
      </c>
      <c r="P43" s="62">
        <v>21</v>
      </c>
      <c r="Q43" s="86"/>
    </row>
    <row r="44" spans="1:17" x14ac:dyDescent="0.35">
      <c r="A44" s="3" t="s">
        <v>31</v>
      </c>
      <c r="B44" s="3"/>
      <c r="C44" s="3"/>
      <c r="D44" s="18">
        <f t="shared" si="1"/>
        <v>462</v>
      </c>
      <c r="E44" s="45">
        <v>35</v>
      </c>
      <c r="F44" s="45">
        <v>49</v>
      </c>
      <c r="G44" s="45">
        <v>61</v>
      </c>
      <c r="H44" s="64">
        <v>21</v>
      </c>
      <c r="I44" s="64">
        <v>12</v>
      </c>
      <c r="J44" s="64">
        <v>39</v>
      </c>
      <c r="K44" s="64">
        <v>51</v>
      </c>
      <c r="L44" s="64">
        <v>36</v>
      </c>
      <c r="M44" s="64">
        <v>54</v>
      </c>
      <c r="N44" s="64">
        <v>43</v>
      </c>
      <c r="O44" s="64">
        <v>49</v>
      </c>
      <c r="P44" s="62">
        <v>12</v>
      </c>
      <c r="Q44" s="86"/>
    </row>
    <row r="45" spans="1:17" x14ac:dyDescent="0.35">
      <c r="A45" s="3" t="s">
        <v>32</v>
      </c>
      <c r="B45" s="3"/>
      <c r="C45" s="3"/>
      <c r="D45" s="18">
        <f t="shared" si="1"/>
        <v>105</v>
      </c>
      <c r="E45" s="45">
        <v>8</v>
      </c>
      <c r="F45" s="45">
        <v>7</v>
      </c>
      <c r="G45" s="45">
        <v>19</v>
      </c>
      <c r="H45" s="64">
        <v>5</v>
      </c>
      <c r="I45" s="64">
        <v>5</v>
      </c>
      <c r="J45" s="64">
        <v>14</v>
      </c>
      <c r="K45" s="64">
        <v>9</v>
      </c>
      <c r="L45" s="64">
        <v>10</v>
      </c>
      <c r="M45" s="64">
        <v>7</v>
      </c>
      <c r="N45" s="64">
        <v>2</v>
      </c>
      <c r="O45" s="64">
        <v>11</v>
      </c>
      <c r="P45" s="62">
        <v>8</v>
      </c>
      <c r="Q45" s="86"/>
    </row>
    <row r="46" spans="1:17" x14ac:dyDescent="0.35">
      <c r="A46" s="3" t="s">
        <v>36</v>
      </c>
      <c r="B46" s="3"/>
      <c r="C46" s="3"/>
      <c r="D46" s="18">
        <f>SUM(E46:CX46)</f>
        <v>696</v>
      </c>
      <c r="E46" s="45">
        <v>16</v>
      </c>
      <c r="F46" s="45">
        <v>54</v>
      </c>
      <c r="G46" s="45">
        <v>46</v>
      </c>
      <c r="H46" s="64">
        <v>33</v>
      </c>
      <c r="I46" s="64">
        <v>33</v>
      </c>
      <c r="J46" s="64">
        <v>46</v>
      </c>
      <c r="K46" s="64">
        <v>45</v>
      </c>
      <c r="L46" s="64">
        <v>93</v>
      </c>
      <c r="M46" s="64">
        <v>94</v>
      </c>
      <c r="N46" s="64">
        <v>63</v>
      </c>
      <c r="O46" s="64">
        <v>116</v>
      </c>
      <c r="P46" s="62">
        <v>57</v>
      </c>
      <c r="Q46" s="86"/>
    </row>
    <row r="47" spans="1:17" x14ac:dyDescent="0.35">
      <c r="A47" s="3"/>
      <c r="B47" s="3"/>
      <c r="C47" s="3"/>
      <c r="D47" s="19"/>
      <c r="E47" s="44"/>
      <c r="F47" s="65"/>
      <c r="G47" s="65"/>
      <c r="H47" s="19"/>
      <c r="I47" s="19"/>
      <c r="J47" s="19"/>
      <c r="K47" s="19"/>
      <c r="L47" s="19"/>
      <c r="M47" s="19"/>
      <c r="N47" s="19"/>
      <c r="O47" s="19"/>
      <c r="Q47" s="65"/>
    </row>
    <row r="48" spans="1:17" x14ac:dyDescent="0.35">
      <c r="A48" s="24" t="s">
        <v>34</v>
      </c>
      <c r="B48" s="3"/>
      <c r="C48" s="3"/>
      <c r="D48" s="18">
        <f>SUM(D35:D47)</f>
        <v>7225</v>
      </c>
      <c r="E48" s="64">
        <f t="shared" ref="E48:M48" si="2">SUM(E35:E47)</f>
        <v>415</v>
      </c>
      <c r="F48" s="64">
        <f t="shared" si="2"/>
        <v>640</v>
      </c>
      <c r="G48" s="64">
        <f t="shared" si="2"/>
        <v>802</v>
      </c>
      <c r="H48" s="64">
        <f t="shared" si="2"/>
        <v>515</v>
      </c>
      <c r="I48" s="64">
        <f t="shared" si="2"/>
        <v>346</v>
      </c>
      <c r="J48" s="64">
        <f t="shared" si="2"/>
        <v>548</v>
      </c>
      <c r="K48" s="64">
        <f t="shared" si="2"/>
        <v>493</v>
      </c>
      <c r="L48" s="64">
        <f t="shared" si="2"/>
        <v>584</v>
      </c>
      <c r="M48" s="64">
        <f t="shared" si="2"/>
        <v>842</v>
      </c>
      <c r="N48" s="64">
        <v>778</v>
      </c>
      <c r="O48" s="64">
        <v>812</v>
      </c>
      <c r="P48" s="45">
        <v>450</v>
      </c>
      <c r="Q48" s="86"/>
    </row>
    <row r="49" spans="1:17" x14ac:dyDescent="0.35">
      <c r="D49" s="65"/>
      <c r="E49" s="65"/>
      <c r="F49" s="65"/>
      <c r="G49" s="65"/>
      <c r="H49" s="65"/>
      <c r="I49" s="65"/>
      <c r="J49" s="65"/>
      <c r="K49" s="65"/>
      <c r="L49" s="65"/>
      <c r="M49" s="65"/>
      <c r="N49" s="65"/>
      <c r="O49" s="65"/>
      <c r="P49" s="92"/>
      <c r="Q49" s="65"/>
    </row>
    <row r="50" spans="1:17" x14ac:dyDescent="0.35">
      <c r="A50" s="24" t="s">
        <v>48</v>
      </c>
      <c r="D50" s="91" t="s">
        <v>49</v>
      </c>
      <c r="E50" s="91" t="s">
        <v>40</v>
      </c>
      <c r="F50" s="91" t="s">
        <v>39</v>
      </c>
      <c r="G50" s="91" t="s">
        <v>43</v>
      </c>
      <c r="H50" s="91" t="s">
        <v>54</v>
      </c>
      <c r="I50" s="91" t="s">
        <v>55</v>
      </c>
      <c r="J50" s="91" t="s">
        <v>58</v>
      </c>
      <c r="K50" s="91" t="s">
        <v>59</v>
      </c>
      <c r="L50" s="91" t="s">
        <v>60</v>
      </c>
      <c r="M50" s="91" t="s">
        <v>65</v>
      </c>
      <c r="N50" s="93" t="s">
        <v>66</v>
      </c>
      <c r="O50" s="94" t="s">
        <v>74</v>
      </c>
      <c r="P50" s="95" t="s">
        <v>78</v>
      </c>
      <c r="Q50" s="95" t="s">
        <v>79</v>
      </c>
    </row>
    <row r="51" spans="1:17" x14ac:dyDescent="0.35">
      <c r="A51" s="24" t="s">
        <v>44</v>
      </c>
      <c r="B51" s="22"/>
      <c r="C51" s="22"/>
      <c r="D51" s="63">
        <f>(D35+D36+D37+D39+D40)/D48</f>
        <v>0.33259515570934256</v>
      </c>
      <c r="E51" s="63">
        <v>0.29599999999999999</v>
      </c>
      <c r="F51" s="63">
        <v>0.30099999999999999</v>
      </c>
      <c r="G51" s="63">
        <v>0.33400000000000002</v>
      </c>
      <c r="H51" s="63">
        <v>0.34499999999999997</v>
      </c>
      <c r="I51" s="63">
        <v>0.34899999999999998</v>
      </c>
      <c r="J51" s="63">
        <v>0.32800000000000001</v>
      </c>
      <c r="K51" s="63">
        <v>0.30399999999999999</v>
      </c>
      <c r="L51" s="63">
        <v>0.29599999999999999</v>
      </c>
      <c r="M51" s="63">
        <v>0.34</v>
      </c>
      <c r="N51" s="63">
        <v>0.35089974293059129</v>
      </c>
      <c r="O51" s="63">
        <f>(O34+O35+O36+O37+O39+O40)/O48</f>
        <v>0.31527093596059114</v>
      </c>
      <c r="P51" s="63">
        <v>0.40444444444444444</v>
      </c>
      <c r="Q51" s="63"/>
    </row>
    <row r="52" spans="1:17" x14ac:dyDescent="0.35">
      <c r="A52" s="12" t="s">
        <v>57</v>
      </c>
      <c r="B52" s="24"/>
      <c r="C52" s="24"/>
      <c r="D52" s="63">
        <f>(D35+D36+D37+D38+D39+D40)/D48</f>
        <v>0.47072664359861593</v>
      </c>
      <c r="E52" s="63">
        <v>0.42099999999999999</v>
      </c>
      <c r="F52" s="63">
        <v>0.434</v>
      </c>
      <c r="G52" s="63">
        <v>0.47099999999999997</v>
      </c>
      <c r="H52" s="63">
        <v>0.53300000000000003</v>
      </c>
      <c r="I52" s="63">
        <v>0.53100000000000003</v>
      </c>
      <c r="J52" s="63">
        <v>0.46300000000000002</v>
      </c>
      <c r="K52" s="63">
        <v>0.44600000000000001</v>
      </c>
      <c r="L52" s="63">
        <v>0.39800000000000002</v>
      </c>
      <c r="M52" s="63">
        <v>0.46</v>
      </c>
      <c r="N52" s="63">
        <v>0.51028277634961439</v>
      </c>
      <c r="O52" s="63">
        <f>(O35+O36+O38+O37+O39+O40)/O48</f>
        <v>0.45073891625615764</v>
      </c>
      <c r="P52" s="63">
        <v>0.53555555555555556</v>
      </c>
      <c r="Q52" s="86"/>
    </row>
    <row r="53" spans="1:17" x14ac:dyDescent="0.35">
      <c r="A53" s="24" t="s">
        <v>45</v>
      </c>
      <c r="B53" s="24"/>
      <c r="C53" s="24"/>
      <c r="D53" s="63">
        <f>(D41+D42)/D48</f>
        <v>0.31155709342560556</v>
      </c>
      <c r="E53" s="63">
        <v>0.378</v>
      </c>
      <c r="F53" s="63">
        <v>0.35099999999999998</v>
      </c>
      <c r="G53" s="63">
        <v>0.34</v>
      </c>
      <c r="H53" s="63">
        <v>0.28899999999999998</v>
      </c>
      <c r="I53" s="63">
        <v>0.29699999999999999</v>
      </c>
      <c r="J53" s="63">
        <v>0.315</v>
      </c>
      <c r="K53" s="63">
        <v>0.29599999999999999</v>
      </c>
      <c r="L53" s="63">
        <v>0.32500000000000001</v>
      </c>
      <c r="M53" s="63">
        <v>0.32</v>
      </c>
      <c r="N53" s="63">
        <v>0.30077120822622105</v>
      </c>
      <c r="O53" s="63">
        <f>(O42+O41)/O48</f>
        <v>0.27093596059113301</v>
      </c>
      <c r="P53" s="63">
        <v>0.24666666666666667</v>
      </c>
      <c r="Q53" s="86"/>
    </row>
    <row r="54" spans="1:17" x14ac:dyDescent="0.35">
      <c r="A54" s="24" t="s">
        <v>46</v>
      </c>
      <c r="B54" s="24"/>
      <c r="C54" s="24"/>
      <c r="D54" s="63">
        <f>(D43+D44+D45)/D48</f>
        <v>0.1213840830449827</v>
      </c>
      <c r="E54" s="63">
        <v>0.161</v>
      </c>
      <c r="F54" s="63">
        <v>0.129</v>
      </c>
      <c r="G54" s="63">
        <v>0.13</v>
      </c>
      <c r="H54" s="63">
        <v>8.8999999999999996E-2</v>
      </c>
      <c r="I54" s="63">
        <v>7.4999999999999997E-2</v>
      </c>
      <c r="J54" s="63">
        <v>0.13600000000000001</v>
      </c>
      <c r="K54" s="63">
        <v>0.16600000000000001</v>
      </c>
      <c r="L54" s="63">
        <v>0.11600000000000001</v>
      </c>
      <c r="M54" s="63">
        <v>0.11</v>
      </c>
      <c r="N54" s="63">
        <v>0.10796915167095116</v>
      </c>
      <c r="O54" s="63">
        <f>(O43+O44+O45)/O48</f>
        <v>0.1354679802955665</v>
      </c>
      <c r="P54" s="63">
        <v>9.1111111111111115E-2</v>
      </c>
      <c r="Q54" s="86"/>
    </row>
    <row r="55" spans="1:17" x14ac:dyDescent="0.35">
      <c r="A55" s="24" t="s">
        <v>47</v>
      </c>
      <c r="B55" s="22"/>
      <c r="C55" s="22"/>
      <c r="D55" s="63">
        <f>D46/D48</f>
        <v>9.6332179930795847E-2</v>
      </c>
      <c r="E55" s="63">
        <v>3.7999999999999999E-2</v>
      </c>
      <c r="F55" s="63">
        <v>8.4000000000000005E-2</v>
      </c>
      <c r="G55" s="63">
        <v>5.7000000000000002E-2</v>
      </c>
      <c r="H55" s="63">
        <v>6.5000000000000002E-2</v>
      </c>
      <c r="I55" s="63">
        <v>9.5000000000000001E-2</v>
      </c>
      <c r="J55" s="63">
        <v>8.3000000000000004E-2</v>
      </c>
      <c r="K55" s="63">
        <v>9.0999999999999998E-2</v>
      </c>
      <c r="L55" s="63">
        <v>0.159</v>
      </c>
      <c r="M55" s="63">
        <v>0.11</v>
      </c>
      <c r="N55" s="96">
        <v>8.0976863753213363E-2</v>
      </c>
      <c r="O55" s="63">
        <f>O46/O48</f>
        <v>0.14285714285714285</v>
      </c>
      <c r="P55" s="63">
        <v>0.12666666666666668</v>
      </c>
      <c r="Q55" s="86"/>
    </row>
    <row r="56" spans="1:17" x14ac:dyDescent="0.35">
      <c r="A56" s="3"/>
      <c r="B56" s="3"/>
      <c r="C56" s="3"/>
      <c r="D56" s="4"/>
      <c r="E56" s="3"/>
      <c r="F56" s="3"/>
      <c r="G56" s="3"/>
      <c r="H56" s="3"/>
      <c r="I56" s="3"/>
      <c r="J56" s="3"/>
      <c r="K56" s="3"/>
      <c r="L56" s="3"/>
    </row>
    <row r="57" spans="1:17" x14ac:dyDescent="0.35">
      <c r="A57" s="22" t="s">
        <v>69</v>
      </c>
      <c r="B57" s="22"/>
      <c r="C57" s="22"/>
      <c r="D57" s="22"/>
      <c r="E57" s="22"/>
      <c r="F57" s="12"/>
      <c r="G57" s="12"/>
      <c r="H57" s="12"/>
      <c r="I57" s="3"/>
      <c r="J57" s="3"/>
      <c r="K57" s="3"/>
      <c r="L57" s="3"/>
    </row>
    <row r="58" spans="1:17" x14ac:dyDescent="0.35">
      <c r="A58" s="3"/>
      <c r="B58" s="3"/>
      <c r="C58" s="3"/>
      <c r="D58" s="4"/>
      <c r="E58" s="3"/>
      <c r="F58" s="3"/>
      <c r="G58" s="3"/>
      <c r="H58" s="3"/>
      <c r="I58" s="3"/>
      <c r="J58" s="3"/>
      <c r="K58" s="3"/>
      <c r="L58" s="3"/>
      <c r="P58" s="41"/>
    </row>
    <row r="59" spans="1:17" x14ac:dyDescent="0.35">
      <c r="A59" s="29" t="s">
        <v>61</v>
      </c>
      <c r="B59" s="3"/>
      <c r="C59" s="3"/>
      <c r="D59" s="4"/>
      <c r="E59" s="3"/>
      <c r="F59" s="3"/>
      <c r="G59" s="3"/>
      <c r="H59" s="3"/>
      <c r="I59" s="3"/>
      <c r="J59" s="3"/>
      <c r="K59" s="3"/>
      <c r="L59" s="3"/>
      <c r="P59" s="41"/>
    </row>
    <row r="60" spans="1:17" x14ac:dyDescent="0.35">
      <c r="A60" s="3"/>
      <c r="B60" s="3"/>
      <c r="C60" s="3"/>
      <c r="D60" s="4"/>
      <c r="E60" s="3"/>
      <c r="F60" s="3"/>
      <c r="G60" s="3"/>
      <c r="H60" s="3"/>
      <c r="I60" s="3"/>
      <c r="J60" s="3"/>
      <c r="K60" s="3"/>
      <c r="L60" s="3"/>
    </row>
    <row r="61" spans="1:17" x14ac:dyDescent="0.35">
      <c r="A61" s="29" t="s">
        <v>63</v>
      </c>
      <c r="B61" s="29"/>
      <c r="C61" s="29"/>
      <c r="D61" s="17"/>
      <c r="E61" s="29"/>
      <c r="F61" s="29"/>
      <c r="G61" s="29"/>
      <c r="H61" s="29"/>
      <c r="I61" s="29"/>
      <c r="J61" s="29"/>
      <c r="K61" s="29"/>
      <c r="L61" s="29"/>
    </row>
    <row r="62" spans="1:17" x14ac:dyDescent="0.35">
      <c r="A62" s="29" t="s">
        <v>62</v>
      </c>
      <c r="B62" s="29"/>
      <c r="C62" s="29"/>
      <c r="D62" s="4"/>
      <c r="E62" s="3"/>
      <c r="F62" s="3"/>
      <c r="G62" s="3"/>
      <c r="H62" s="3"/>
      <c r="I62" s="3"/>
      <c r="J62" s="3"/>
      <c r="K62" s="3"/>
      <c r="L62" s="3"/>
    </row>
    <row r="63" spans="1:17" x14ac:dyDescent="0.35">
      <c r="A63" s="3"/>
      <c r="B63" s="3"/>
      <c r="C63" s="3"/>
      <c r="D63" s="4"/>
      <c r="E63" s="3"/>
      <c r="F63" s="3"/>
      <c r="G63" s="3"/>
      <c r="H63" s="3"/>
      <c r="I63" s="3"/>
      <c r="J63" s="3"/>
      <c r="K63" s="3"/>
      <c r="L63"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workbookViewId="0">
      <selection activeCell="E4" sqref="E4:Q48"/>
    </sheetView>
  </sheetViews>
  <sheetFormatPr defaultRowHeight="15.5" x14ac:dyDescent="0.35"/>
  <sheetData>
    <row r="1" spans="1:17" x14ac:dyDescent="0.35">
      <c r="A1" s="3"/>
      <c r="B1" s="3"/>
      <c r="C1" s="3"/>
      <c r="D1" s="3"/>
      <c r="E1" s="3"/>
      <c r="F1" s="3"/>
      <c r="G1" s="3"/>
      <c r="H1" s="3"/>
      <c r="I1" s="3"/>
    </row>
    <row r="2" spans="1:17" ht="16" thickBot="1" x14ac:dyDescent="0.4">
      <c r="A2" s="31" t="s">
        <v>64</v>
      </c>
      <c r="B2" s="23"/>
      <c r="C2" s="23"/>
      <c r="D2" s="23"/>
      <c r="E2" s="23"/>
      <c r="F2" s="23"/>
      <c r="G2" s="23"/>
      <c r="H2" s="23"/>
      <c r="I2" s="23"/>
      <c r="J2" s="23"/>
      <c r="K2" s="20"/>
      <c r="L2" s="20"/>
      <c r="M2" s="20"/>
      <c r="N2" s="36"/>
      <c r="O2" s="48"/>
      <c r="P2" s="48"/>
      <c r="Q2" s="48"/>
    </row>
    <row r="3" spans="1:17" ht="16" thickBot="1" x14ac:dyDescent="0.4">
      <c r="A3" s="3"/>
      <c r="B3" s="3"/>
      <c r="C3" s="3"/>
      <c r="D3" s="26"/>
      <c r="E3" s="27" t="s">
        <v>41</v>
      </c>
      <c r="F3" s="27" t="s">
        <v>41</v>
      </c>
      <c r="G3" s="27" t="s">
        <v>41</v>
      </c>
      <c r="H3" s="27" t="s">
        <v>41</v>
      </c>
      <c r="I3" s="27" t="s">
        <v>41</v>
      </c>
      <c r="J3" s="27" t="s">
        <v>41</v>
      </c>
      <c r="K3" s="27" t="s">
        <v>41</v>
      </c>
      <c r="L3" s="27" t="s">
        <v>41</v>
      </c>
      <c r="M3" s="27" t="s">
        <v>41</v>
      </c>
      <c r="N3" s="46" t="s">
        <v>41</v>
      </c>
      <c r="O3" s="47" t="s">
        <v>41</v>
      </c>
      <c r="P3" s="56" t="s">
        <v>41</v>
      </c>
      <c r="Q3" s="47" t="s">
        <v>41</v>
      </c>
    </row>
    <row r="4" spans="1:17" x14ac:dyDescent="0.35">
      <c r="A4" s="24" t="s">
        <v>37</v>
      </c>
      <c r="B4" s="24"/>
      <c r="C4" s="3"/>
      <c r="D4" s="25" t="s">
        <v>35</v>
      </c>
      <c r="E4" s="68" t="s">
        <v>40</v>
      </c>
      <c r="F4" s="69" t="s">
        <v>39</v>
      </c>
      <c r="G4" s="69" t="s">
        <v>43</v>
      </c>
      <c r="H4" s="69" t="s">
        <v>54</v>
      </c>
      <c r="I4" s="68" t="s">
        <v>55</v>
      </c>
      <c r="J4" s="68" t="s">
        <v>58</v>
      </c>
      <c r="K4" s="68" t="s">
        <v>59</v>
      </c>
      <c r="L4" s="68" t="s">
        <v>60</v>
      </c>
      <c r="M4" s="68" t="s">
        <v>65</v>
      </c>
      <c r="N4" s="70" t="s">
        <v>66</v>
      </c>
      <c r="O4" s="98" t="s">
        <v>74</v>
      </c>
      <c r="P4" s="99" t="s">
        <v>80</v>
      </c>
      <c r="Q4" s="99" t="s">
        <v>79</v>
      </c>
    </row>
    <row r="5" spans="1:17" x14ac:dyDescent="0.35">
      <c r="A5" s="3" t="s">
        <v>33</v>
      </c>
      <c r="B5" s="3"/>
      <c r="C5" s="3"/>
      <c r="D5" s="13">
        <v>1</v>
      </c>
      <c r="E5" s="45">
        <v>1</v>
      </c>
      <c r="F5" s="45">
        <v>1</v>
      </c>
      <c r="G5" s="45">
        <v>1</v>
      </c>
      <c r="H5" s="45">
        <v>1</v>
      </c>
      <c r="I5" s="45">
        <v>1</v>
      </c>
      <c r="J5" s="45">
        <v>1</v>
      </c>
      <c r="K5" s="45">
        <v>1</v>
      </c>
      <c r="L5" s="45">
        <v>1</v>
      </c>
      <c r="M5" s="45">
        <v>1</v>
      </c>
      <c r="N5" s="62">
        <v>1</v>
      </c>
      <c r="O5" s="100">
        <v>1</v>
      </c>
      <c r="P5" s="62">
        <v>1</v>
      </c>
      <c r="Q5" s="62">
        <v>1</v>
      </c>
    </row>
    <row r="6" spans="1:17" x14ac:dyDescent="0.35">
      <c r="A6" s="3"/>
      <c r="B6" s="3"/>
      <c r="C6" s="3"/>
      <c r="D6" s="13"/>
      <c r="E6" s="78"/>
      <c r="F6" s="78"/>
      <c r="G6" s="78"/>
      <c r="H6" s="79"/>
      <c r="I6" s="79"/>
      <c r="J6" s="79"/>
      <c r="K6" s="79"/>
      <c r="L6" s="79"/>
      <c r="M6" s="79"/>
      <c r="N6" s="62"/>
      <c r="O6" s="101"/>
      <c r="P6" s="62"/>
      <c r="Q6" s="62"/>
    </row>
    <row r="7" spans="1:17" x14ac:dyDescent="0.35">
      <c r="A7" s="3" t="s">
        <v>42</v>
      </c>
      <c r="B7" s="3"/>
      <c r="C7" s="3"/>
      <c r="D7" s="14">
        <f>AVERAGE(E7:CX7)</f>
        <v>16.799937007416922</v>
      </c>
      <c r="E7" s="42">
        <v>11.5</v>
      </c>
      <c r="F7" s="42">
        <v>11.683847696687371</v>
      </c>
      <c r="G7" s="42">
        <v>17.112511329508063</v>
      </c>
      <c r="H7" s="42">
        <v>21.081408369408365</v>
      </c>
      <c r="I7" s="42">
        <v>16.5</v>
      </c>
      <c r="J7" s="42">
        <v>16.881771911663218</v>
      </c>
      <c r="K7" s="42">
        <v>9.8364323507180647</v>
      </c>
      <c r="L7" s="42">
        <v>15.573482175478887</v>
      </c>
      <c r="M7" s="42">
        <v>18.560349696098534</v>
      </c>
      <c r="N7" s="62">
        <v>20</v>
      </c>
      <c r="O7" s="42">
        <v>20.9</v>
      </c>
      <c r="P7" s="57">
        <v>21.96944055944056</v>
      </c>
      <c r="Q7" s="62"/>
    </row>
    <row r="8" spans="1:17" x14ac:dyDescent="0.35">
      <c r="A8" s="21"/>
      <c r="B8" s="21"/>
      <c r="C8" s="21"/>
      <c r="D8" s="21"/>
      <c r="E8" s="80"/>
      <c r="F8" s="80"/>
      <c r="G8" s="80"/>
      <c r="H8" s="44"/>
      <c r="I8" s="44"/>
      <c r="J8" s="44"/>
      <c r="K8" s="44"/>
      <c r="L8" s="44"/>
      <c r="M8" s="44"/>
      <c r="N8" s="66"/>
      <c r="O8" s="65"/>
      <c r="P8" s="66"/>
      <c r="Q8" s="66"/>
    </row>
    <row r="9" spans="1:17" x14ac:dyDescent="0.35">
      <c r="A9" s="24" t="s">
        <v>16</v>
      </c>
      <c r="B9" s="24"/>
      <c r="C9" s="24"/>
      <c r="D9" s="15"/>
      <c r="E9" s="73"/>
      <c r="F9" s="73"/>
      <c r="G9" s="73"/>
      <c r="H9" s="44"/>
      <c r="I9" s="44"/>
      <c r="J9" s="44"/>
      <c r="K9" s="44"/>
      <c r="L9" s="44"/>
      <c r="M9" s="44"/>
      <c r="N9" s="66"/>
      <c r="O9" s="65"/>
      <c r="P9" s="66"/>
      <c r="Q9" s="66"/>
    </row>
    <row r="10" spans="1:17" x14ac:dyDescent="0.35">
      <c r="A10" s="3" t="s">
        <v>0</v>
      </c>
      <c r="B10" s="3"/>
      <c r="C10" s="3"/>
      <c r="D10" s="14">
        <f t="shared" ref="D10:D26" si="0">AVERAGE(E10:CX10)</f>
        <v>-0.49392081463730514</v>
      </c>
      <c r="E10" s="42">
        <v>0</v>
      </c>
      <c r="F10" s="42">
        <v>-0.29898097826086956</v>
      </c>
      <c r="G10" s="42">
        <v>-0.70103316688994433</v>
      </c>
      <c r="H10" s="42">
        <v>-0.64011544011544019</v>
      </c>
      <c r="I10" s="42">
        <v>-0.40641025641025635</v>
      </c>
      <c r="J10" s="42">
        <v>-0.45398550724637676</v>
      </c>
      <c r="K10" s="42">
        <v>-0.6776128633271491</v>
      </c>
      <c r="L10" s="42">
        <v>-0.48503488351862484</v>
      </c>
      <c r="M10" s="42">
        <v>-0.9836837246860467</v>
      </c>
      <c r="N10" s="57">
        <v>-1.346160321160321</v>
      </c>
      <c r="O10" s="42">
        <v>0.21060606060606057</v>
      </c>
      <c r="P10" s="57">
        <v>-0.14463869463869458</v>
      </c>
      <c r="Q10" s="62"/>
    </row>
    <row r="11" spans="1:17" x14ac:dyDescent="0.35">
      <c r="A11" s="3" t="s">
        <v>1</v>
      </c>
      <c r="B11" s="3"/>
      <c r="C11" s="3"/>
      <c r="D11" s="14">
        <f t="shared" si="0"/>
        <v>-0.57434879350188439</v>
      </c>
      <c r="E11" s="42">
        <v>-0.2</v>
      </c>
      <c r="F11" s="42">
        <v>-1.0455454192546583</v>
      </c>
      <c r="G11" s="42">
        <v>-0.43577859733017454</v>
      </c>
      <c r="H11" s="42">
        <v>-0.45209235209235299</v>
      </c>
      <c r="I11" s="42">
        <v>-0.89743589743589747</v>
      </c>
      <c r="J11" s="42">
        <v>-0.93731884057971016</v>
      </c>
      <c r="K11" s="42">
        <v>-0.59154813440527731</v>
      </c>
      <c r="L11" s="42">
        <v>-0.54435730814064753</v>
      </c>
      <c r="M11" s="42">
        <v>-0.77486295953788209</v>
      </c>
      <c r="N11" s="57">
        <v>-1.1682465682465684</v>
      </c>
      <c r="O11" s="42">
        <v>0.16024531024531022</v>
      </c>
      <c r="P11" s="57">
        <v>-5.2447552447552111E-3</v>
      </c>
      <c r="Q11" s="62"/>
    </row>
    <row r="12" spans="1:17" x14ac:dyDescent="0.35">
      <c r="A12" s="3" t="s">
        <v>2</v>
      </c>
      <c r="B12" s="3"/>
      <c r="C12" s="3"/>
      <c r="D12" s="14">
        <f t="shared" si="0"/>
        <v>-0.22448627691669601</v>
      </c>
      <c r="E12" s="42">
        <v>0.2</v>
      </c>
      <c r="F12" s="42">
        <v>8.6403338509316766E-2</v>
      </c>
      <c r="G12" s="42">
        <v>-0.49057156493217874</v>
      </c>
      <c r="H12" s="42">
        <v>7.3419913419913468E-2</v>
      </c>
      <c r="I12" s="42">
        <v>-0.22307692307692309</v>
      </c>
      <c r="J12" s="42">
        <v>-0.4590579710144928</v>
      </c>
      <c r="K12" s="42">
        <v>-0.34768089053803342</v>
      </c>
      <c r="L12" s="42">
        <v>-0.34266054247786071</v>
      </c>
      <c r="M12" s="42">
        <v>-0.61784918512859677</v>
      </c>
      <c r="N12" s="57">
        <v>-0.94305231805231782</v>
      </c>
      <c r="O12" s="42">
        <v>0.27611832611832621</v>
      </c>
      <c r="P12" s="57">
        <v>9.4172494172494167E-2</v>
      </c>
      <c r="Q12" s="62"/>
    </row>
    <row r="13" spans="1:17" x14ac:dyDescent="0.35">
      <c r="A13" s="3" t="s">
        <v>3</v>
      </c>
      <c r="B13" s="3"/>
      <c r="C13" s="3"/>
      <c r="D13" s="14">
        <f t="shared" si="0"/>
        <v>-0.5486187458284143</v>
      </c>
      <c r="E13" s="42">
        <v>0.2</v>
      </c>
      <c r="F13" s="42">
        <v>-0.16469332298136646</v>
      </c>
      <c r="G13" s="42">
        <v>-0.52001379394815028</v>
      </c>
      <c r="H13" s="42">
        <v>-0.3098989898989899</v>
      </c>
      <c r="I13" s="42">
        <v>-0.8833333333333333</v>
      </c>
      <c r="J13" s="42">
        <v>-0.82826086956521738</v>
      </c>
      <c r="K13" s="42">
        <v>-0.35563801278086993</v>
      </c>
      <c r="L13" s="42">
        <v>-0.52945178071228494</v>
      </c>
      <c r="M13" s="42">
        <v>-0.97427400385991736</v>
      </c>
      <c r="N13" s="57">
        <v>-1.2939847189847189</v>
      </c>
      <c r="O13" s="42">
        <v>-0.50476190476190486</v>
      </c>
      <c r="P13" s="57">
        <v>-0.41911421911421914</v>
      </c>
      <c r="Q13" s="62"/>
    </row>
    <row r="14" spans="1:17" x14ac:dyDescent="0.35">
      <c r="A14" s="3" t="s">
        <v>4</v>
      </c>
      <c r="B14" s="3"/>
      <c r="C14" s="3"/>
      <c r="D14" s="14">
        <f t="shared" si="0"/>
        <v>-0.41887647810961509</v>
      </c>
      <c r="E14" s="42">
        <v>0.2</v>
      </c>
      <c r="F14" s="42">
        <v>-0.33207492236024849</v>
      </c>
      <c r="G14" s="42">
        <v>-0.46883325856045377</v>
      </c>
      <c r="H14" s="42">
        <v>-0.47142857142857136</v>
      </c>
      <c r="I14" s="42">
        <v>-0.32692307692307693</v>
      </c>
      <c r="J14" s="42">
        <v>-0.73731884057971009</v>
      </c>
      <c r="K14" s="42">
        <v>-0.76079158936301794</v>
      </c>
      <c r="L14" s="42">
        <v>-0.67133157610870431</v>
      </c>
      <c r="M14" s="42">
        <v>-0.98048119965689629</v>
      </c>
      <c r="N14" s="57">
        <v>-0.83104765604765596</v>
      </c>
      <c r="O14" s="42">
        <v>0.31991341991341993</v>
      </c>
      <c r="P14" s="57">
        <v>3.3799533799533821E-2</v>
      </c>
      <c r="Q14" s="62"/>
    </row>
    <row r="15" spans="1:17" x14ac:dyDescent="0.35">
      <c r="A15" s="3" t="s">
        <v>5</v>
      </c>
      <c r="B15" s="3"/>
      <c r="C15" s="3"/>
      <c r="D15" s="14">
        <f t="shared" si="0"/>
        <v>-0.21467146590190503</v>
      </c>
      <c r="E15" s="42">
        <v>0.1</v>
      </c>
      <c r="F15" s="42">
        <v>-3.2181677018633517E-2</v>
      </c>
      <c r="G15" s="42">
        <v>-0.19747794200053362</v>
      </c>
      <c r="H15" s="42">
        <v>-0.274054834054834</v>
      </c>
      <c r="I15" s="42">
        <v>-0.17692307692307693</v>
      </c>
      <c r="J15" s="42">
        <v>-0.54673913043478262</v>
      </c>
      <c r="K15" s="42">
        <v>-0.24980416408987841</v>
      </c>
      <c r="L15" s="42">
        <v>-0.52830393026775924</v>
      </c>
      <c r="M15" s="42">
        <v>-0.28046109592162222</v>
      </c>
      <c r="N15" s="57">
        <v>-0.41788396788396792</v>
      </c>
      <c r="O15" s="42">
        <v>0.10562770562770561</v>
      </c>
      <c r="P15" s="57">
        <v>-7.7855477855477848E-2</v>
      </c>
      <c r="Q15" s="62"/>
    </row>
    <row r="16" spans="1:17" x14ac:dyDescent="0.35">
      <c r="A16" s="3" t="s">
        <v>6</v>
      </c>
      <c r="B16" s="3"/>
      <c r="C16" s="3"/>
      <c r="D16" s="14">
        <f t="shared" si="0"/>
        <v>-0.43236800697925132</v>
      </c>
      <c r="E16" s="42">
        <v>0.4</v>
      </c>
      <c r="F16" s="42">
        <v>0.10663819875776397</v>
      </c>
      <c r="G16" s="42">
        <v>-0.57487225287736798</v>
      </c>
      <c r="H16" s="42">
        <v>-0.6096103896103896</v>
      </c>
      <c r="I16" s="42">
        <v>-0.34230769230769226</v>
      </c>
      <c r="J16" s="42">
        <v>-0.70289855072463769</v>
      </c>
      <c r="K16" s="42">
        <v>-1.115357658214801</v>
      </c>
      <c r="L16" s="42">
        <v>-0.71360370235050552</v>
      </c>
      <c r="M16" s="42">
        <v>-1.0240598990792489</v>
      </c>
      <c r="N16" s="57">
        <v>-1.2428969178969178</v>
      </c>
      <c r="O16" s="42">
        <v>0.53160173160173163</v>
      </c>
      <c r="P16" s="57">
        <v>9.8951048951048906E-2</v>
      </c>
      <c r="Q16" s="62"/>
    </row>
    <row r="17" spans="1:17" x14ac:dyDescent="0.35">
      <c r="A17" s="3" t="s">
        <v>7</v>
      </c>
      <c r="B17" s="3"/>
      <c r="C17" s="3"/>
      <c r="D17" s="14">
        <f t="shared" si="0"/>
        <v>-0.58058867923822111</v>
      </c>
      <c r="E17" s="42">
        <v>0.2</v>
      </c>
      <c r="F17" s="42">
        <v>-0.1463800465838509</v>
      </c>
      <c r="G17" s="42">
        <v>-0.54243020012414733</v>
      </c>
      <c r="H17" s="42">
        <v>-0.87079365079365023</v>
      </c>
      <c r="I17" s="42">
        <v>-0.99487179487179489</v>
      </c>
      <c r="J17" s="42">
        <v>-1.05</v>
      </c>
      <c r="K17" s="42">
        <v>-0.61335807050092772</v>
      </c>
      <c r="L17" s="42">
        <v>-0.97314491013796822</v>
      </c>
      <c r="M17" s="42">
        <v>-0.85860666036749633</v>
      </c>
      <c r="N17" s="57">
        <v>-0.92037037037037028</v>
      </c>
      <c r="O17" s="42">
        <v>-0.12193362193362192</v>
      </c>
      <c r="P17" s="57">
        <v>-7.5174825174825127E-2</v>
      </c>
      <c r="Q17" s="62"/>
    </row>
    <row r="18" spans="1:17" x14ac:dyDescent="0.35">
      <c r="A18" s="3" t="s">
        <v>8</v>
      </c>
      <c r="B18" s="3"/>
      <c r="C18" s="3"/>
      <c r="D18" s="14">
        <f t="shared" si="0"/>
        <v>-0.40476609792573198</v>
      </c>
      <c r="E18" s="42">
        <v>0.1</v>
      </c>
      <c r="F18" s="42">
        <v>-0.27418478260869567</v>
      </c>
      <c r="G18" s="42">
        <v>-0.36825681344010414</v>
      </c>
      <c r="H18" s="42">
        <v>-0.52470418470418489</v>
      </c>
      <c r="I18" s="42">
        <v>-0.48717948717948723</v>
      </c>
      <c r="J18" s="42">
        <v>-0.48297101449275365</v>
      </c>
      <c r="K18" s="42">
        <v>-0.55986394557823138</v>
      </c>
      <c r="L18" s="42">
        <v>-0.37081615254797573</v>
      </c>
      <c r="M18" s="42">
        <v>-0.79659275193330914</v>
      </c>
      <c r="N18" s="57">
        <v>-0.97191142191142188</v>
      </c>
      <c r="O18" s="42">
        <v>0.13896103896103892</v>
      </c>
      <c r="P18" s="57">
        <v>-0.25967365967365968</v>
      </c>
      <c r="Q18" s="62"/>
    </row>
    <row r="19" spans="1:17" x14ac:dyDescent="0.35">
      <c r="A19" s="3" t="s">
        <v>9</v>
      </c>
      <c r="B19" s="3"/>
      <c r="C19" s="3"/>
      <c r="D19" s="14">
        <f t="shared" si="0"/>
        <v>-0.11013713858550983</v>
      </c>
      <c r="E19" s="42">
        <v>0.2</v>
      </c>
      <c r="F19" s="42">
        <v>0.13201669254658388</v>
      </c>
      <c r="G19" s="42">
        <v>-0.26625932796009522</v>
      </c>
      <c r="H19" s="42">
        <v>0.27907647907647914</v>
      </c>
      <c r="I19" s="42">
        <v>-0.24615384615384614</v>
      </c>
      <c r="J19" s="42">
        <v>-0.64927536231884064</v>
      </c>
      <c r="K19" s="42">
        <v>-0.19699031127602556</v>
      </c>
      <c r="L19" s="42">
        <v>1.6040764131739653E-2</v>
      </c>
      <c r="M19" s="42">
        <v>-0.48936537533673752</v>
      </c>
      <c r="N19" s="57">
        <v>-0.46594794094794095</v>
      </c>
      <c r="O19" s="42">
        <v>0.37546897546897545</v>
      </c>
      <c r="P19" s="57">
        <v>-1.0256410256410241E-2</v>
      </c>
      <c r="Q19" s="62"/>
    </row>
    <row r="20" spans="1:17" x14ac:dyDescent="0.35">
      <c r="A20" s="3" t="s">
        <v>10</v>
      </c>
      <c r="B20" s="3"/>
      <c r="C20" s="3"/>
      <c r="D20" s="14">
        <f t="shared" si="0"/>
        <v>-0.43505724826374559</v>
      </c>
      <c r="E20" s="42">
        <v>0</v>
      </c>
      <c r="F20" s="42">
        <v>0.24012034161490689</v>
      </c>
      <c r="G20" s="42">
        <v>-0.36403879029624986</v>
      </c>
      <c r="H20" s="42">
        <v>-0.84435786435786431</v>
      </c>
      <c r="I20" s="42">
        <v>-0.58589743589743593</v>
      </c>
      <c r="J20" s="42">
        <v>-0.42282608695652169</v>
      </c>
      <c r="K20" s="42">
        <v>-0.65407132549989699</v>
      </c>
      <c r="L20" s="42">
        <v>-0.68069271186735569</v>
      </c>
      <c r="M20" s="42">
        <v>-0.69589816787959202</v>
      </c>
      <c r="N20" s="57">
        <v>-0.81487308987308993</v>
      </c>
      <c r="O20" s="42">
        <v>-0.13008658008658014</v>
      </c>
      <c r="P20" s="57">
        <v>-0.26806526806526804</v>
      </c>
      <c r="Q20" s="62"/>
    </row>
    <row r="21" spans="1:17" x14ac:dyDescent="0.35">
      <c r="A21" s="3" t="s">
        <v>11</v>
      </c>
      <c r="B21" s="3"/>
      <c r="C21" s="3"/>
      <c r="D21" s="14">
        <f t="shared" si="0"/>
        <v>-5.0226485636078726E-2</v>
      </c>
      <c r="E21" s="42">
        <v>0.2</v>
      </c>
      <c r="F21" s="42">
        <v>-0.33971273291925469</v>
      </c>
      <c r="G21" s="42">
        <v>-0.33366251616464743</v>
      </c>
      <c r="H21" s="42">
        <v>-0.22144300144300139</v>
      </c>
      <c r="I21" s="42">
        <v>0.13333333333333333</v>
      </c>
      <c r="J21" s="42">
        <v>-9.1304347826086943E-2</v>
      </c>
      <c r="K21" s="42">
        <v>-0.3287981859410431</v>
      </c>
      <c r="L21" s="42">
        <v>0.12629356090262192</v>
      </c>
      <c r="M21" s="42">
        <v>-0.30383604398697278</v>
      </c>
      <c r="N21" s="57">
        <v>-1.5915565915565911E-2</v>
      </c>
      <c r="O21" s="42">
        <v>0.16731601731601731</v>
      </c>
      <c r="P21" s="57">
        <v>0.40501165501165504</v>
      </c>
      <c r="Q21" s="62"/>
    </row>
    <row r="22" spans="1:17" x14ac:dyDescent="0.35">
      <c r="A22" s="3" t="s">
        <v>12</v>
      </c>
      <c r="B22" s="3"/>
      <c r="C22" s="3"/>
      <c r="D22" s="14">
        <f t="shared" si="0"/>
        <v>-0.66911959595249593</v>
      </c>
      <c r="E22" s="42">
        <v>0.3</v>
      </c>
      <c r="F22" s="42">
        <v>-0.59020768633540366</v>
      </c>
      <c r="G22" s="42">
        <v>-1.307635334574806</v>
      </c>
      <c r="H22" s="42">
        <v>-0.8093506493506496</v>
      </c>
      <c r="I22" s="42">
        <v>-0.7217948717948719</v>
      </c>
      <c r="J22" s="42">
        <v>-0.77789855072463776</v>
      </c>
      <c r="K22" s="42">
        <v>-0.78971346114203267</v>
      </c>
      <c r="L22" s="42">
        <v>-0.71808375524122692</v>
      </c>
      <c r="M22" s="42">
        <v>-1.1352544127698927</v>
      </c>
      <c r="N22" s="57">
        <v>-1.167042217042217</v>
      </c>
      <c r="O22" s="42">
        <v>-0.20476190476190473</v>
      </c>
      <c r="P22" s="57">
        <v>-0.10769230769230766</v>
      </c>
      <c r="Q22" s="62"/>
    </row>
    <row r="23" spans="1:17" x14ac:dyDescent="0.35">
      <c r="A23" s="3" t="s">
        <v>13</v>
      </c>
      <c r="B23" s="3"/>
      <c r="C23" s="3"/>
      <c r="D23" s="14">
        <f t="shared" si="0"/>
        <v>-0.30871651434538078</v>
      </c>
      <c r="E23" s="42">
        <v>0.4</v>
      </c>
      <c r="F23" s="42">
        <v>-0.16382958074534162</v>
      </c>
      <c r="G23" s="42">
        <v>-0.32143736721741833</v>
      </c>
      <c r="H23" s="42">
        <v>-0.24412698412698353</v>
      </c>
      <c r="I23" s="42">
        <v>-0.62051282051282053</v>
      </c>
      <c r="J23" s="42">
        <v>-0.46956521739130436</v>
      </c>
      <c r="K23" s="42">
        <v>-0.17942692228406515</v>
      </c>
      <c r="L23" s="42">
        <v>-0.41682542582250293</v>
      </c>
      <c r="M23" s="42">
        <v>-0.53363187380215249</v>
      </c>
      <c r="N23" s="57">
        <v>-1.1258935508935508</v>
      </c>
      <c r="O23" s="42">
        <v>0.10526695526695526</v>
      </c>
      <c r="P23" s="57">
        <v>-0.13461538461538453</v>
      </c>
      <c r="Q23" s="62"/>
    </row>
    <row r="24" spans="1:17" x14ac:dyDescent="0.35">
      <c r="A24" s="3" t="s">
        <v>14</v>
      </c>
      <c r="B24" s="3"/>
      <c r="C24" s="3"/>
      <c r="D24" s="14">
        <f t="shared" si="0"/>
        <v>-0.33023028860631126</v>
      </c>
      <c r="E24" s="42">
        <v>0.4</v>
      </c>
      <c r="F24" s="42">
        <v>0.23483113354037266</v>
      </c>
      <c r="G24" s="42">
        <v>-0.45996823106797524</v>
      </c>
      <c r="H24" s="42">
        <v>-0.23050505050505049</v>
      </c>
      <c r="I24" s="42">
        <v>-0.51282051282051277</v>
      </c>
      <c r="J24" s="42">
        <v>-0.82862318840579707</v>
      </c>
      <c r="K24" s="42">
        <v>-0.57103689960832826</v>
      </c>
      <c r="L24" s="42">
        <v>-0.19310028359169754</v>
      </c>
      <c r="M24" s="42">
        <v>-0.13953206880838459</v>
      </c>
      <c r="N24" s="57">
        <v>-0.67391867391867399</v>
      </c>
      <c r="O24" s="42">
        <v>0.50072150072150068</v>
      </c>
      <c r="P24" s="57">
        <v>-1.4888111888111886</v>
      </c>
      <c r="Q24" s="62"/>
    </row>
    <row r="25" spans="1:17" x14ac:dyDescent="0.35">
      <c r="A25" s="3" t="s">
        <v>15</v>
      </c>
      <c r="B25" s="3"/>
      <c r="C25" s="3"/>
      <c r="D25" s="14">
        <f t="shared" si="0"/>
        <v>-0.49479457490540213</v>
      </c>
      <c r="E25" s="42">
        <v>0.1</v>
      </c>
      <c r="F25" s="42">
        <v>-0.56334433229813663</v>
      </c>
      <c r="G25" s="42">
        <v>-0.24698183001678309</v>
      </c>
      <c r="H25" s="42">
        <v>-1.0089466089466093</v>
      </c>
      <c r="I25" s="42">
        <v>-0.8833333333333333</v>
      </c>
      <c r="J25" s="42">
        <v>-0.94456521739130439</v>
      </c>
      <c r="K25" s="42">
        <v>-0.2005359719645434</v>
      </c>
      <c r="L25" s="42">
        <v>-0.398601614558867</v>
      </c>
      <c r="M25" s="42">
        <v>-0.7578889570182139</v>
      </c>
      <c r="N25" s="57">
        <v>-1.4414011914011915</v>
      </c>
      <c r="O25" s="42">
        <v>0.20829725829725829</v>
      </c>
      <c r="P25" s="57">
        <v>0.19976689976689982</v>
      </c>
      <c r="Q25" s="62"/>
    </row>
    <row r="26" spans="1:17" x14ac:dyDescent="0.35">
      <c r="A26" s="24" t="s">
        <v>17</v>
      </c>
      <c r="B26" s="3"/>
      <c r="C26" s="3"/>
      <c r="D26" s="14">
        <f t="shared" si="0"/>
        <v>-6.6715694356785598</v>
      </c>
      <c r="E26" s="42">
        <v>2.7</v>
      </c>
      <c r="F26" s="42">
        <v>-3.151125776397516</v>
      </c>
      <c r="G26" s="42">
        <v>-7.599250987401029</v>
      </c>
      <c r="H26" s="42">
        <v>-7.1589321789321847</v>
      </c>
      <c r="I26" s="42">
        <v>-8.065384615384616</v>
      </c>
      <c r="J26" s="42">
        <v>-10.382608695652173</v>
      </c>
      <c r="K26" s="42">
        <v>-6.682951968666254</v>
      </c>
      <c r="L26" s="42">
        <v>-7.3522456808810484</v>
      </c>
      <c r="M26" s="42">
        <v>-11.290325998820581</v>
      </c>
      <c r="N26" s="57">
        <v>-17.729603729603731</v>
      </c>
      <c r="O26" s="42">
        <v>-1.0603896103896104</v>
      </c>
      <c r="P26" s="57">
        <v>-2.2860139860139856</v>
      </c>
      <c r="Q26" s="62"/>
    </row>
    <row r="27" spans="1:17" x14ac:dyDescent="0.35">
      <c r="A27" s="3"/>
      <c r="B27" s="3"/>
      <c r="C27" s="3"/>
      <c r="D27" s="15"/>
      <c r="E27" s="71"/>
      <c r="F27" s="71"/>
      <c r="G27" s="71"/>
      <c r="H27" s="44"/>
      <c r="I27" s="44"/>
      <c r="J27" s="44"/>
      <c r="K27" s="44"/>
      <c r="L27" s="44"/>
      <c r="M27" s="44"/>
      <c r="N27" s="60"/>
      <c r="O27" s="43"/>
      <c r="P27" s="60"/>
      <c r="Q27" s="66"/>
    </row>
    <row r="28" spans="1:17" x14ac:dyDescent="0.35">
      <c r="A28" s="3" t="s">
        <v>18</v>
      </c>
      <c r="B28" s="3"/>
      <c r="C28" s="3"/>
      <c r="D28" s="14">
        <f>AVERAGE(E28:CX28)</f>
        <v>0.71344298077936419</v>
      </c>
      <c r="E28" s="72">
        <v>0.7</v>
      </c>
      <c r="F28" s="72">
        <v>0.40910326086956517</v>
      </c>
      <c r="G28" s="72">
        <v>0.58933914306463331</v>
      </c>
      <c r="H28" s="42">
        <v>0.80865800865800863</v>
      </c>
      <c r="I28" s="42">
        <v>0.87820512820512819</v>
      </c>
      <c r="J28" s="42">
        <v>0.89736024844720508</v>
      </c>
      <c r="K28" s="42">
        <v>0.89659863945578233</v>
      </c>
      <c r="L28" s="42">
        <v>0.46117881935382854</v>
      </c>
      <c r="M28" s="42">
        <v>0.63104938147507805</v>
      </c>
      <c r="N28" s="57">
        <v>0.49608909608909607</v>
      </c>
      <c r="O28" s="42">
        <v>1.2168109668109668</v>
      </c>
      <c r="P28" s="57">
        <v>0.57692307692307698</v>
      </c>
      <c r="Q28" s="62"/>
    </row>
    <row r="29" spans="1:17" x14ac:dyDescent="0.35">
      <c r="A29" s="3" t="s">
        <v>19</v>
      </c>
      <c r="B29" s="3"/>
      <c r="C29" s="3"/>
      <c r="D29" s="14">
        <f>AVERAGE(E29:CX29)</f>
        <v>3.73481023847358</v>
      </c>
      <c r="E29" s="72">
        <v>3</v>
      </c>
      <c r="F29" s="72">
        <v>2.2924980590062112</v>
      </c>
      <c r="G29" s="72">
        <v>1.7562064768927514</v>
      </c>
      <c r="H29" s="42">
        <v>3.056623376623377</v>
      </c>
      <c r="I29" s="42">
        <v>4.4512820512820506</v>
      </c>
      <c r="J29" s="42">
        <v>4.8465367965367969</v>
      </c>
      <c r="K29" s="42">
        <v>3.6716141001855287</v>
      </c>
      <c r="L29" s="42">
        <v>4.0131013274875169</v>
      </c>
      <c r="M29" s="42">
        <v>3.3338409526490018</v>
      </c>
      <c r="N29" s="57">
        <v>4.5622312872312865</v>
      </c>
      <c r="O29" s="42">
        <v>5.0890331890331879</v>
      </c>
      <c r="P29" s="57">
        <v>4.7447552447552459</v>
      </c>
      <c r="Q29" s="62"/>
    </row>
    <row r="30" spans="1:17" x14ac:dyDescent="0.35">
      <c r="A30" s="3"/>
      <c r="B30" s="3"/>
      <c r="C30" s="3"/>
      <c r="D30" s="16"/>
      <c r="E30" s="44"/>
      <c r="F30" s="44"/>
      <c r="G30" s="44"/>
      <c r="H30" s="44"/>
      <c r="I30" s="44"/>
      <c r="J30" s="44"/>
      <c r="K30" s="44"/>
      <c r="L30" s="44"/>
      <c r="M30" s="44"/>
      <c r="N30" s="60"/>
      <c r="O30" s="44"/>
      <c r="P30" s="60"/>
      <c r="Q30" s="66"/>
    </row>
    <row r="31" spans="1:17" x14ac:dyDescent="0.35">
      <c r="A31" s="3" t="s">
        <v>20</v>
      </c>
      <c r="B31" s="3"/>
      <c r="C31" s="3"/>
      <c r="D31" s="14">
        <f>AVERAGE(E31:CX31)</f>
        <v>1.0234747108655489</v>
      </c>
      <c r="E31" s="72">
        <v>1</v>
      </c>
      <c r="F31" s="72">
        <v>1.0484180900621118</v>
      </c>
      <c r="G31" s="72">
        <v>1.0407433742727861</v>
      </c>
      <c r="H31" s="42">
        <v>0.82444444444444431</v>
      </c>
      <c r="I31" s="42">
        <v>1.3794871794871792</v>
      </c>
      <c r="J31" s="42">
        <v>0.97914078674948246</v>
      </c>
      <c r="K31" s="42">
        <v>1.2903731189445475</v>
      </c>
      <c r="L31" s="42">
        <v>1.0525649390190861</v>
      </c>
      <c r="M31" s="42">
        <v>0.87503183091418391</v>
      </c>
      <c r="N31" s="57">
        <v>0.69740352240352244</v>
      </c>
      <c r="O31" s="42">
        <v>1.1374458874458875</v>
      </c>
      <c r="P31" s="57">
        <v>0.95664335664335665</v>
      </c>
      <c r="Q31" s="62"/>
    </row>
    <row r="32" spans="1:17" x14ac:dyDescent="0.35">
      <c r="A32" s="3" t="s">
        <v>21</v>
      </c>
      <c r="B32" s="3"/>
      <c r="C32" s="3"/>
      <c r="D32" s="14">
        <f>AVERAGE(E32:CX32)</f>
        <v>1.7470413898196877</v>
      </c>
      <c r="E32" s="72">
        <v>3.3</v>
      </c>
      <c r="F32" s="72">
        <v>0.6729891304347827</v>
      </c>
      <c r="G32" s="72">
        <v>1.220325400815597</v>
      </c>
      <c r="H32" s="42">
        <v>0.81497835497835491</v>
      </c>
      <c r="I32" s="42">
        <v>1.2782051282051283</v>
      </c>
      <c r="J32" s="42">
        <v>2.9311594202898554</v>
      </c>
      <c r="K32" s="42">
        <v>2.0178107606679037</v>
      </c>
      <c r="L32" s="42">
        <v>1.5182142422186264</v>
      </c>
      <c r="M32" s="42">
        <v>1.7031894576012223</v>
      </c>
      <c r="N32" s="57">
        <v>1.4755568505568506</v>
      </c>
      <c r="O32" s="42">
        <v>2.1149350649350649</v>
      </c>
      <c r="P32" s="57">
        <v>1.9171328671328673</v>
      </c>
      <c r="Q32" s="62"/>
    </row>
    <row r="33" spans="1:17" x14ac:dyDescent="0.35">
      <c r="A33" s="3"/>
      <c r="B33" s="3"/>
      <c r="C33" s="3"/>
      <c r="D33" s="17"/>
      <c r="E33" s="73"/>
      <c r="F33" s="73"/>
      <c r="G33" s="73"/>
      <c r="H33" s="44"/>
      <c r="I33" s="44"/>
      <c r="J33" s="44"/>
      <c r="K33" s="44"/>
      <c r="L33" s="44"/>
      <c r="M33" s="44"/>
      <c r="N33" s="66"/>
      <c r="O33" s="19"/>
      <c r="P33" s="60"/>
      <c r="Q33" s="66"/>
    </row>
    <row r="34" spans="1:17" x14ac:dyDescent="0.35">
      <c r="A34" s="24" t="s">
        <v>22</v>
      </c>
      <c r="B34" s="24"/>
      <c r="C34" s="24"/>
      <c r="D34" s="17"/>
      <c r="E34" s="73"/>
      <c r="F34" s="73"/>
      <c r="G34" s="73"/>
      <c r="H34" s="44"/>
      <c r="I34" s="44"/>
      <c r="J34" s="44"/>
      <c r="K34" s="44"/>
      <c r="L34" s="44"/>
      <c r="M34" s="44"/>
      <c r="N34" s="66"/>
      <c r="O34" s="19"/>
      <c r="P34" s="60"/>
      <c r="Q34" s="66"/>
    </row>
    <row r="35" spans="1:17" x14ac:dyDescent="0.35">
      <c r="A35" s="3" t="s">
        <v>23</v>
      </c>
      <c r="B35" s="3"/>
      <c r="C35" s="3"/>
      <c r="D35" s="18">
        <f t="shared" ref="D35:D46" si="1">SUM(E35:CX35)</f>
        <v>170</v>
      </c>
      <c r="E35" s="45">
        <v>8</v>
      </c>
      <c r="F35" s="45">
        <v>17</v>
      </c>
      <c r="G35" s="45">
        <v>19</v>
      </c>
      <c r="H35" s="64">
        <v>9</v>
      </c>
      <c r="I35" s="64">
        <v>4</v>
      </c>
      <c r="J35" s="64">
        <v>6</v>
      </c>
      <c r="K35" s="64">
        <v>12</v>
      </c>
      <c r="L35" s="64">
        <v>11</v>
      </c>
      <c r="M35" s="64">
        <v>19</v>
      </c>
      <c r="N35" s="62">
        <v>23</v>
      </c>
      <c r="O35" s="45">
        <v>25</v>
      </c>
      <c r="P35" s="61">
        <v>17</v>
      </c>
      <c r="Q35" s="62"/>
    </row>
    <row r="36" spans="1:17" x14ac:dyDescent="0.35">
      <c r="A36" s="3" t="s">
        <v>24</v>
      </c>
      <c r="B36" s="3"/>
      <c r="C36" s="3"/>
      <c r="D36" s="18">
        <f t="shared" si="1"/>
        <v>106</v>
      </c>
      <c r="E36" s="45">
        <v>6</v>
      </c>
      <c r="F36" s="45">
        <v>5</v>
      </c>
      <c r="G36" s="45">
        <v>7</v>
      </c>
      <c r="H36" s="64">
        <v>3</v>
      </c>
      <c r="I36" s="64">
        <v>7</v>
      </c>
      <c r="J36" s="64">
        <v>6</v>
      </c>
      <c r="K36" s="64">
        <v>8</v>
      </c>
      <c r="L36" s="64">
        <v>14</v>
      </c>
      <c r="M36" s="64">
        <v>14</v>
      </c>
      <c r="N36" s="62">
        <v>5</v>
      </c>
      <c r="O36" s="45">
        <v>21</v>
      </c>
      <c r="P36" s="61">
        <v>10</v>
      </c>
      <c r="Q36" s="62"/>
    </row>
    <row r="37" spans="1:17" x14ac:dyDescent="0.35">
      <c r="A37" s="3" t="s">
        <v>25</v>
      </c>
      <c r="B37" s="3"/>
      <c r="C37" s="3"/>
      <c r="D37" s="18">
        <f t="shared" si="1"/>
        <v>32</v>
      </c>
      <c r="E37" s="45">
        <v>2</v>
      </c>
      <c r="F37" s="45">
        <v>2</v>
      </c>
      <c r="G37" s="45">
        <v>6</v>
      </c>
      <c r="H37" s="64">
        <v>0</v>
      </c>
      <c r="I37" s="64">
        <v>3</v>
      </c>
      <c r="J37" s="64">
        <v>1</v>
      </c>
      <c r="K37" s="64">
        <v>2</v>
      </c>
      <c r="L37" s="64">
        <v>1</v>
      </c>
      <c r="M37" s="64">
        <v>1</v>
      </c>
      <c r="N37" s="62">
        <v>3</v>
      </c>
      <c r="O37" s="45">
        <v>7</v>
      </c>
      <c r="P37" s="61">
        <v>4</v>
      </c>
      <c r="Q37" s="62"/>
    </row>
    <row r="38" spans="1:17" x14ac:dyDescent="0.35">
      <c r="A38" s="3" t="s">
        <v>26</v>
      </c>
      <c r="B38" s="3"/>
      <c r="C38" s="3"/>
      <c r="D38" s="18">
        <f t="shared" si="1"/>
        <v>168</v>
      </c>
      <c r="E38" s="45">
        <v>4</v>
      </c>
      <c r="F38" s="45">
        <v>11</v>
      </c>
      <c r="G38" s="45">
        <v>17</v>
      </c>
      <c r="H38" s="64">
        <v>10</v>
      </c>
      <c r="I38" s="64">
        <v>6</v>
      </c>
      <c r="J38" s="64">
        <v>13</v>
      </c>
      <c r="K38" s="64">
        <v>9</v>
      </c>
      <c r="L38" s="64">
        <v>10</v>
      </c>
      <c r="M38" s="64">
        <v>12</v>
      </c>
      <c r="N38" s="62">
        <v>29</v>
      </c>
      <c r="O38" s="45">
        <v>31</v>
      </c>
      <c r="P38" s="61">
        <v>16</v>
      </c>
      <c r="Q38" s="62"/>
    </row>
    <row r="39" spans="1:17" x14ac:dyDescent="0.35">
      <c r="A39" s="3" t="s">
        <v>27</v>
      </c>
      <c r="B39" s="3"/>
      <c r="C39" s="3"/>
      <c r="D39" s="18">
        <f t="shared" si="1"/>
        <v>8</v>
      </c>
      <c r="E39" s="45">
        <v>2</v>
      </c>
      <c r="F39" s="45">
        <v>0</v>
      </c>
      <c r="G39" s="45">
        <v>0</v>
      </c>
      <c r="H39" s="64">
        <v>1</v>
      </c>
      <c r="I39" s="64">
        <v>0</v>
      </c>
      <c r="J39" s="64">
        <v>0</v>
      </c>
      <c r="K39" s="64">
        <v>0</v>
      </c>
      <c r="L39" s="64">
        <v>1</v>
      </c>
      <c r="M39" s="64">
        <v>1</v>
      </c>
      <c r="N39" s="62">
        <v>0</v>
      </c>
      <c r="O39" s="45">
        <v>2</v>
      </c>
      <c r="P39" s="61">
        <v>1</v>
      </c>
      <c r="Q39" s="62"/>
    </row>
    <row r="40" spans="1:17" x14ac:dyDescent="0.35">
      <c r="A40" s="5" t="s">
        <v>56</v>
      </c>
      <c r="B40" s="5"/>
      <c r="C40" s="3"/>
      <c r="D40" s="18">
        <f t="shared" si="1"/>
        <v>25</v>
      </c>
      <c r="E40" s="45">
        <v>0</v>
      </c>
      <c r="F40" s="45">
        <v>0</v>
      </c>
      <c r="G40" s="45">
        <v>0</v>
      </c>
      <c r="H40" s="64">
        <v>0</v>
      </c>
      <c r="I40" s="64">
        <v>1</v>
      </c>
      <c r="J40" s="64">
        <v>4</v>
      </c>
      <c r="K40" s="64">
        <v>0</v>
      </c>
      <c r="L40" s="64">
        <v>2</v>
      </c>
      <c r="M40" s="64">
        <v>2</v>
      </c>
      <c r="N40" s="62">
        <v>0</v>
      </c>
      <c r="O40" s="45">
        <v>9</v>
      </c>
      <c r="P40" s="61">
        <v>7</v>
      </c>
      <c r="Q40" s="62"/>
    </row>
    <row r="41" spans="1:17" x14ac:dyDescent="0.35">
      <c r="A41" s="3" t="s">
        <v>28</v>
      </c>
      <c r="B41" s="3"/>
      <c r="C41" s="3"/>
      <c r="D41" s="18">
        <f t="shared" si="1"/>
        <v>178</v>
      </c>
      <c r="E41" s="45">
        <v>16</v>
      </c>
      <c r="F41" s="45">
        <v>9</v>
      </c>
      <c r="G41" s="45">
        <v>13</v>
      </c>
      <c r="H41" s="74">
        <v>14</v>
      </c>
      <c r="I41" s="64">
        <v>8</v>
      </c>
      <c r="J41" s="64">
        <v>9</v>
      </c>
      <c r="K41" s="64">
        <v>16</v>
      </c>
      <c r="L41" s="64">
        <v>14</v>
      </c>
      <c r="M41" s="64">
        <v>17</v>
      </c>
      <c r="N41" s="62">
        <v>31</v>
      </c>
      <c r="O41" s="45">
        <v>24</v>
      </c>
      <c r="P41" s="61">
        <v>7</v>
      </c>
      <c r="Q41" s="62"/>
    </row>
    <row r="42" spans="1:17" x14ac:dyDescent="0.35">
      <c r="A42" s="3" t="s">
        <v>29</v>
      </c>
      <c r="B42" s="3"/>
      <c r="C42" s="3"/>
      <c r="D42" s="18">
        <f t="shared" si="1"/>
        <v>267</v>
      </c>
      <c r="E42" s="45">
        <v>21</v>
      </c>
      <c r="F42" s="45">
        <v>14</v>
      </c>
      <c r="G42" s="45">
        <v>22</v>
      </c>
      <c r="H42" s="64">
        <v>5</v>
      </c>
      <c r="I42" s="64">
        <v>4</v>
      </c>
      <c r="J42" s="64">
        <v>16</v>
      </c>
      <c r="K42" s="64">
        <v>24</v>
      </c>
      <c r="L42" s="64">
        <v>18</v>
      </c>
      <c r="M42" s="64">
        <v>21</v>
      </c>
      <c r="N42" s="62">
        <v>43</v>
      </c>
      <c r="O42" s="45">
        <v>43</v>
      </c>
      <c r="P42" s="61">
        <v>36</v>
      </c>
      <c r="Q42" s="62"/>
    </row>
    <row r="43" spans="1:17" x14ac:dyDescent="0.35">
      <c r="A43" s="3" t="s">
        <v>30</v>
      </c>
      <c r="B43" s="3"/>
      <c r="C43" s="3"/>
      <c r="D43" s="18">
        <f t="shared" si="1"/>
        <v>93</v>
      </c>
      <c r="E43" s="45">
        <v>8</v>
      </c>
      <c r="F43" s="45">
        <v>1</v>
      </c>
      <c r="G43" s="45">
        <v>5</v>
      </c>
      <c r="H43" s="64">
        <v>1</v>
      </c>
      <c r="I43" s="64">
        <v>3</v>
      </c>
      <c r="J43" s="64">
        <v>3</v>
      </c>
      <c r="K43" s="64">
        <v>7</v>
      </c>
      <c r="L43" s="64">
        <v>6</v>
      </c>
      <c r="M43" s="64">
        <v>6</v>
      </c>
      <c r="N43" s="62">
        <v>16</v>
      </c>
      <c r="O43" s="45">
        <v>30</v>
      </c>
      <c r="P43" s="61">
        <v>7</v>
      </c>
      <c r="Q43" s="62"/>
    </row>
    <row r="44" spans="1:17" x14ac:dyDescent="0.35">
      <c r="A44" s="3" t="s">
        <v>31</v>
      </c>
      <c r="B44" s="3"/>
      <c r="C44" s="3"/>
      <c r="D44" s="18">
        <f t="shared" si="1"/>
        <v>135</v>
      </c>
      <c r="E44" s="45">
        <v>5</v>
      </c>
      <c r="F44" s="45">
        <v>9</v>
      </c>
      <c r="G44" s="45">
        <v>4</v>
      </c>
      <c r="H44" s="64">
        <v>4</v>
      </c>
      <c r="I44" s="64">
        <v>4</v>
      </c>
      <c r="J44" s="64">
        <v>12</v>
      </c>
      <c r="K44" s="64">
        <v>29</v>
      </c>
      <c r="L44" s="64">
        <v>8</v>
      </c>
      <c r="M44" s="64">
        <v>14</v>
      </c>
      <c r="N44" s="62">
        <v>15</v>
      </c>
      <c r="O44" s="45">
        <v>29</v>
      </c>
      <c r="P44" s="61">
        <v>2</v>
      </c>
      <c r="Q44" s="62"/>
    </row>
    <row r="45" spans="1:17" x14ac:dyDescent="0.35">
      <c r="A45" s="3" t="s">
        <v>32</v>
      </c>
      <c r="B45" s="3"/>
      <c r="C45" s="3"/>
      <c r="D45" s="18">
        <f t="shared" si="1"/>
        <v>22</v>
      </c>
      <c r="E45" s="45">
        <v>0</v>
      </c>
      <c r="F45" s="45">
        <v>3</v>
      </c>
      <c r="G45" s="45">
        <v>2</v>
      </c>
      <c r="H45" s="64">
        <v>0</v>
      </c>
      <c r="I45" s="64">
        <v>0</v>
      </c>
      <c r="J45" s="64">
        <v>1</v>
      </c>
      <c r="K45" s="64">
        <v>6</v>
      </c>
      <c r="L45" s="64">
        <v>2</v>
      </c>
      <c r="M45" s="64">
        <v>2</v>
      </c>
      <c r="N45" s="62">
        <v>0</v>
      </c>
      <c r="O45" s="45">
        <v>3</v>
      </c>
      <c r="P45" s="61">
        <v>3</v>
      </c>
      <c r="Q45" s="62"/>
    </row>
    <row r="46" spans="1:17" x14ac:dyDescent="0.35">
      <c r="A46" s="3" t="s">
        <v>36</v>
      </c>
      <c r="B46" s="3"/>
      <c r="C46" s="3"/>
      <c r="D46" s="18">
        <f t="shared" si="1"/>
        <v>184</v>
      </c>
      <c r="E46" s="45">
        <v>3</v>
      </c>
      <c r="F46" s="45">
        <v>5</v>
      </c>
      <c r="G46" s="45">
        <v>11</v>
      </c>
      <c r="H46" s="64">
        <v>2</v>
      </c>
      <c r="I46" s="64">
        <v>1</v>
      </c>
      <c r="J46" s="64">
        <v>8</v>
      </c>
      <c r="K46" s="64">
        <v>17</v>
      </c>
      <c r="L46" s="64">
        <v>16</v>
      </c>
      <c r="M46" s="64">
        <v>32</v>
      </c>
      <c r="N46" s="62">
        <v>28</v>
      </c>
      <c r="O46" s="45">
        <v>40</v>
      </c>
      <c r="P46" s="61">
        <v>21</v>
      </c>
      <c r="Q46" s="62"/>
    </row>
    <row r="47" spans="1:17" x14ac:dyDescent="0.35">
      <c r="A47" s="3"/>
      <c r="B47" s="3"/>
      <c r="C47" s="3"/>
      <c r="D47" s="19"/>
      <c r="E47" s="44"/>
      <c r="F47" s="65"/>
      <c r="G47" s="65"/>
      <c r="H47" s="19"/>
      <c r="I47" s="19"/>
      <c r="J47" s="19"/>
      <c r="K47" s="19"/>
      <c r="L47" s="19"/>
      <c r="M47" s="19"/>
      <c r="N47" s="66"/>
      <c r="O47" s="45"/>
      <c r="P47" s="65"/>
      <c r="Q47" s="66"/>
    </row>
    <row r="48" spans="1:17" x14ac:dyDescent="0.35">
      <c r="A48" s="24" t="s">
        <v>34</v>
      </c>
      <c r="B48" s="3"/>
      <c r="C48" s="3"/>
      <c r="D48" s="18">
        <f t="shared" ref="D48:I48" si="2">SUM(D35:D47)</f>
        <v>1388</v>
      </c>
      <c r="E48" s="64">
        <f t="shared" si="2"/>
        <v>75</v>
      </c>
      <c r="F48" s="64">
        <f>SUM(F35:F47)</f>
        <v>76</v>
      </c>
      <c r="G48" s="64">
        <f>SUM(G35:G47)</f>
        <v>106</v>
      </c>
      <c r="H48" s="64">
        <f t="shared" si="2"/>
        <v>49</v>
      </c>
      <c r="I48" s="64">
        <f t="shared" si="2"/>
        <v>41</v>
      </c>
      <c r="J48" s="64">
        <f>SUM(J35:J47)</f>
        <v>79</v>
      </c>
      <c r="K48" s="64">
        <v>130</v>
      </c>
      <c r="L48" s="64">
        <v>103</v>
      </c>
      <c r="M48" s="64">
        <f>SUM(M35:M47)</f>
        <v>141</v>
      </c>
      <c r="N48" s="62">
        <v>193</v>
      </c>
      <c r="O48" s="74">
        <v>264</v>
      </c>
      <c r="P48" s="61">
        <v>131</v>
      </c>
      <c r="Q48" s="62"/>
    </row>
  </sheetData>
  <phoneticPr fontId="2" type="noConversion"/>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topLeftCell="A25" workbookViewId="0">
      <selection activeCell="D49" sqref="D49"/>
    </sheetView>
  </sheetViews>
  <sheetFormatPr defaultRowHeight="15.5" x14ac:dyDescent="0.35"/>
  <cols>
    <col min="15" max="15" width="9" style="49"/>
    <col min="16" max="17" width="9" style="66"/>
  </cols>
  <sheetData>
    <row r="1" spans="1:17" x14ac:dyDescent="0.35">
      <c r="A1" s="3"/>
      <c r="B1" s="3"/>
      <c r="C1" s="3"/>
      <c r="D1" s="3"/>
      <c r="E1" s="3"/>
      <c r="F1" s="3"/>
      <c r="G1" s="3"/>
      <c r="H1" s="3"/>
      <c r="I1" s="3"/>
      <c r="J1" s="3"/>
      <c r="K1" s="3"/>
      <c r="L1" s="3"/>
      <c r="M1" s="3"/>
    </row>
    <row r="2" spans="1:17" ht="16" thickBot="1" x14ac:dyDescent="0.4">
      <c r="A2" s="31" t="s">
        <v>64</v>
      </c>
      <c r="B2" s="23"/>
      <c r="C2" s="23"/>
      <c r="D2" s="23"/>
      <c r="E2" s="23"/>
      <c r="F2" s="23"/>
      <c r="G2" s="23"/>
      <c r="H2" s="23"/>
      <c r="I2" s="23"/>
      <c r="J2" s="23"/>
      <c r="K2" s="20"/>
      <c r="L2" s="20"/>
      <c r="M2" s="20"/>
      <c r="N2" s="36"/>
      <c r="O2" s="50"/>
      <c r="P2" s="75"/>
      <c r="Q2" s="75"/>
    </row>
    <row r="3" spans="1:17" ht="16" thickBot="1" x14ac:dyDescent="0.4">
      <c r="A3" s="3"/>
      <c r="B3" s="3"/>
      <c r="C3" s="3"/>
      <c r="D3" s="26"/>
      <c r="E3" s="27" t="s">
        <v>41</v>
      </c>
      <c r="F3" s="27" t="s">
        <v>41</v>
      </c>
      <c r="G3" s="27" t="s">
        <v>41</v>
      </c>
      <c r="H3" s="27" t="s">
        <v>41</v>
      </c>
      <c r="I3" s="27" t="s">
        <v>41</v>
      </c>
      <c r="J3" s="27" t="s">
        <v>41</v>
      </c>
      <c r="K3" s="27" t="s">
        <v>41</v>
      </c>
      <c r="L3" s="27" t="s">
        <v>41</v>
      </c>
      <c r="M3" s="27" t="s">
        <v>41</v>
      </c>
      <c r="N3" s="52" t="s">
        <v>41</v>
      </c>
      <c r="O3" s="53" t="s">
        <v>41</v>
      </c>
      <c r="P3" s="67" t="s">
        <v>41</v>
      </c>
      <c r="Q3" s="67" t="s">
        <v>41</v>
      </c>
    </row>
    <row r="4" spans="1:17" x14ac:dyDescent="0.35">
      <c r="A4" s="24" t="s">
        <v>37</v>
      </c>
      <c r="B4" s="24"/>
      <c r="C4" s="3"/>
      <c r="D4" s="25" t="s">
        <v>35</v>
      </c>
      <c r="E4" s="68" t="s">
        <v>40</v>
      </c>
      <c r="F4" s="69" t="s">
        <v>39</v>
      </c>
      <c r="G4" s="69" t="s">
        <v>43</v>
      </c>
      <c r="H4" s="69" t="s">
        <v>54</v>
      </c>
      <c r="I4" s="68" t="s">
        <v>55</v>
      </c>
      <c r="J4" s="68" t="s">
        <v>58</v>
      </c>
      <c r="K4" s="68" t="s">
        <v>59</v>
      </c>
      <c r="L4" s="68" t="s">
        <v>60</v>
      </c>
      <c r="M4" s="68" t="s">
        <v>65</v>
      </c>
      <c r="N4" s="70" t="s">
        <v>66</v>
      </c>
      <c r="O4" s="70" t="s">
        <v>74</v>
      </c>
      <c r="P4" s="70" t="s">
        <v>78</v>
      </c>
      <c r="Q4" s="70" t="s">
        <v>79</v>
      </c>
    </row>
    <row r="5" spans="1:17" x14ac:dyDescent="0.35">
      <c r="A5" s="3" t="s">
        <v>33</v>
      </c>
      <c r="B5" s="3"/>
      <c r="C5" s="3"/>
      <c r="D5" s="13">
        <v>2</v>
      </c>
      <c r="E5" s="6">
        <v>2</v>
      </c>
      <c r="F5" s="6">
        <v>2</v>
      </c>
      <c r="G5" s="6">
        <v>2</v>
      </c>
      <c r="H5" s="6">
        <v>2</v>
      </c>
      <c r="I5" s="6">
        <v>2</v>
      </c>
      <c r="J5" s="6">
        <v>2</v>
      </c>
      <c r="K5" s="6">
        <v>2</v>
      </c>
      <c r="L5" s="6">
        <v>2</v>
      </c>
      <c r="M5" s="6">
        <v>2</v>
      </c>
      <c r="N5" s="32">
        <v>2</v>
      </c>
      <c r="O5" s="32">
        <v>2</v>
      </c>
      <c r="P5" s="62">
        <v>2</v>
      </c>
      <c r="Q5" s="62">
        <v>2</v>
      </c>
    </row>
    <row r="6" spans="1:17" x14ac:dyDescent="0.35">
      <c r="A6" s="3"/>
      <c r="B6" s="3"/>
      <c r="C6" s="3"/>
      <c r="D6" s="13"/>
      <c r="E6" s="11"/>
      <c r="F6" s="11"/>
      <c r="G6" s="11"/>
      <c r="H6" s="11"/>
      <c r="I6" s="9"/>
      <c r="J6" s="9"/>
      <c r="K6" s="9"/>
      <c r="L6" s="9"/>
      <c r="M6" s="9"/>
      <c r="N6" s="32"/>
      <c r="O6" s="51"/>
      <c r="P6" s="62"/>
      <c r="Q6" s="62"/>
    </row>
    <row r="7" spans="1:17" x14ac:dyDescent="0.35">
      <c r="A7" s="3" t="s">
        <v>42</v>
      </c>
      <c r="B7" s="3"/>
      <c r="C7" s="3"/>
      <c r="D7" s="14">
        <f>AVERAGE(E7:DA7)</f>
        <v>16.284933104434646</v>
      </c>
      <c r="E7" s="8">
        <v>13.468333333333334</v>
      </c>
      <c r="F7" s="8">
        <v>9.1372222222222224</v>
      </c>
      <c r="G7" s="8">
        <v>10.581944862155389</v>
      </c>
      <c r="H7" s="8">
        <v>17.100000000000001</v>
      </c>
      <c r="I7" s="8">
        <v>19</v>
      </c>
      <c r="J7" s="8">
        <v>24.204845679012347</v>
      </c>
      <c r="K7" s="8">
        <v>16.737546296296298</v>
      </c>
      <c r="L7" s="8">
        <v>11.989765930526801</v>
      </c>
      <c r="M7" s="8">
        <v>15.708031746031745</v>
      </c>
      <c r="N7" s="34">
        <v>16.071458874458877</v>
      </c>
      <c r="O7" s="6">
        <v>19.399999999999999</v>
      </c>
      <c r="P7" s="57">
        <v>22.020048309178748</v>
      </c>
      <c r="Q7" s="62"/>
    </row>
    <row r="8" spans="1:17" x14ac:dyDescent="0.35">
      <c r="A8" s="21"/>
      <c r="B8" s="21"/>
      <c r="C8" s="21"/>
      <c r="D8" s="21"/>
      <c r="E8" s="21"/>
      <c r="F8" s="21"/>
      <c r="G8" s="21"/>
      <c r="H8" s="21"/>
      <c r="I8" s="10"/>
      <c r="J8" s="10"/>
      <c r="K8" s="10"/>
      <c r="L8" s="10"/>
      <c r="M8" s="10"/>
      <c r="N8" s="35"/>
      <c r="P8" s="60"/>
    </row>
    <row r="9" spans="1:17" x14ac:dyDescent="0.35">
      <c r="A9" s="24" t="s">
        <v>16</v>
      </c>
      <c r="B9" s="24"/>
      <c r="C9" s="24"/>
      <c r="D9" s="15"/>
      <c r="E9" s="2"/>
      <c r="F9" s="2"/>
      <c r="G9" s="2"/>
      <c r="H9" s="2"/>
      <c r="I9" s="10"/>
      <c r="J9" s="10"/>
      <c r="K9" s="10"/>
      <c r="L9" s="10"/>
      <c r="M9" s="10"/>
      <c r="N9" s="35"/>
      <c r="P9" s="60"/>
    </row>
    <row r="10" spans="1:17" x14ac:dyDescent="0.35">
      <c r="A10" s="3" t="s">
        <v>0</v>
      </c>
      <c r="B10" s="3"/>
      <c r="C10" s="3"/>
      <c r="D10" s="14">
        <f t="shared" ref="D10:D26" si="0">AVERAGE(E10:DA10)</f>
        <v>-0.79330730895214685</v>
      </c>
      <c r="E10" s="42">
        <v>-0.53846153846153844</v>
      </c>
      <c r="F10" s="42">
        <v>-0.45833333333333337</v>
      </c>
      <c r="G10" s="42">
        <v>-1.3661735861392612</v>
      </c>
      <c r="H10" s="42">
        <v>-0.97385620915032678</v>
      </c>
      <c r="I10" s="42">
        <v>-1</v>
      </c>
      <c r="J10" s="42">
        <v>-0.98015873015873012</v>
      </c>
      <c r="K10" s="42">
        <v>-0.78611111111111109</v>
      </c>
      <c r="L10" s="42">
        <v>-0.79080400276052443</v>
      </c>
      <c r="M10" s="42">
        <v>-1.0402857142857143</v>
      </c>
      <c r="N10" s="57">
        <v>-0.69896103896103889</v>
      </c>
      <c r="O10" s="42">
        <v>-0.4285714285714286</v>
      </c>
      <c r="P10" s="57">
        <v>-0.45797101449275357</v>
      </c>
      <c r="Q10" s="62"/>
    </row>
    <row r="11" spans="1:17" x14ac:dyDescent="0.35">
      <c r="A11" s="3" t="s">
        <v>1</v>
      </c>
      <c r="B11" s="3"/>
      <c r="C11" s="3"/>
      <c r="D11" s="14">
        <f t="shared" si="0"/>
        <v>-0.64024599418402983</v>
      </c>
      <c r="E11" s="42">
        <v>-0.33461538461538465</v>
      </c>
      <c r="F11" s="42">
        <v>-0.52083333333333337</v>
      </c>
      <c r="G11" s="42">
        <v>-1.2159202353710363</v>
      </c>
      <c r="H11" s="42">
        <v>-1.035014005602241</v>
      </c>
      <c r="I11" s="42">
        <v>-0.87777777777777788</v>
      </c>
      <c r="J11" s="42">
        <v>-1.0664021164021165</v>
      </c>
      <c r="K11" s="42">
        <v>-0.56805555555555554</v>
      </c>
      <c r="L11" s="42">
        <v>-0.49844720496894412</v>
      </c>
      <c r="M11" s="42">
        <v>-0.38657142857142857</v>
      </c>
      <c r="N11" s="57">
        <v>-0.3980519480519481</v>
      </c>
      <c r="O11" s="42">
        <v>-0.29285714285714287</v>
      </c>
      <c r="P11" s="57">
        <v>-0.48840579710144927</v>
      </c>
      <c r="Q11" s="62"/>
    </row>
    <row r="12" spans="1:17" x14ac:dyDescent="0.35">
      <c r="A12" s="3" t="s">
        <v>2</v>
      </c>
      <c r="B12" s="3"/>
      <c r="C12" s="3"/>
      <c r="D12" s="14">
        <f t="shared" si="0"/>
        <v>-0.53760663504037165</v>
      </c>
      <c r="E12" s="42">
        <v>-0.49230769230769234</v>
      </c>
      <c r="F12" s="42">
        <v>-0.39583333333333331</v>
      </c>
      <c r="G12" s="42">
        <v>-0.77464040536122913</v>
      </c>
      <c r="H12" s="42">
        <v>-0.72502334267040158</v>
      </c>
      <c r="I12" s="42">
        <v>-0.75555555555555554</v>
      </c>
      <c r="J12" s="42">
        <v>-0.67156084656084658</v>
      </c>
      <c r="K12" s="42">
        <v>-0.49374999999999997</v>
      </c>
      <c r="L12" s="42">
        <v>-0.42512077294685996</v>
      </c>
      <c r="M12" s="42">
        <v>-0.71495238095238089</v>
      </c>
      <c r="N12" s="57">
        <v>-0.44974025974025977</v>
      </c>
      <c r="O12" s="42">
        <v>-0.27380952380952378</v>
      </c>
      <c r="P12" s="57">
        <v>-0.27898550724637677</v>
      </c>
      <c r="Q12" s="62"/>
    </row>
    <row r="13" spans="1:17" x14ac:dyDescent="0.35">
      <c r="A13" s="3" t="s">
        <v>3</v>
      </c>
      <c r="B13" s="3"/>
      <c r="C13" s="3"/>
      <c r="D13" s="14">
        <f t="shared" si="0"/>
        <v>-0.84832970798516005</v>
      </c>
      <c r="E13" s="42">
        <v>-0.47692307692307695</v>
      </c>
      <c r="F13" s="42">
        <v>-0.95833333333333326</v>
      </c>
      <c r="G13" s="42">
        <v>-1.0551650866296174</v>
      </c>
      <c r="H13" s="42">
        <v>-1.2903828197945846</v>
      </c>
      <c r="I13" s="42">
        <v>-0.75555555555555554</v>
      </c>
      <c r="J13" s="42">
        <v>-1.3826719576719577</v>
      </c>
      <c r="K13" s="42">
        <v>-0.93263888888888891</v>
      </c>
      <c r="L13" s="42">
        <v>-1.1527777777777777</v>
      </c>
      <c r="M13" s="42">
        <v>-0.62514285714285722</v>
      </c>
      <c r="N13" s="57">
        <v>-0.15077922077922082</v>
      </c>
      <c r="O13" s="42">
        <v>-0.64523809523809528</v>
      </c>
      <c r="P13" s="57">
        <v>-0.75434782608695661</v>
      </c>
      <c r="Q13" s="62"/>
    </row>
    <row r="14" spans="1:17" x14ac:dyDescent="0.35">
      <c r="A14" s="3" t="s">
        <v>4</v>
      </c>
      <c r="B14" s="3"/>
      <c r="C14" s="3"/>
      <c r="D14" s="14">
        <f t="shared" si="0"/>
        <v>-0.85197911406618854</v>
      </c>
      <c r="E14" s="42">
        <v>-0.40769230769230769</v>
      </c>
      <c r="F14" s="42">
        <v>-0.93333333333333335</v>
      </c>
      <c r="G14" s="42">
        <v>-1.0026560967636482</v>
      </c>
      <c r="H14" s="42">
        <v>-0.82201213818860885</v>
      </c>
      <c r="I14" s="42">
        <v>-0.67777777777777792</v>
      </c>
      <c r="J14" s="42">
        <v>-1.2488095238095238</v>
      </c>
      <c r="K14" s="42">
        <v>-0.82361111111111107</v>
      </c>
      <c r="L14" s="42">
        <v>-1.2330917874396135</v>
      </c>
      <c r="M14" s="42">
        <v>-1.2926666666666669</v>
      </c>
      <c r="N14" s="57">
        <v>-0.69493506493506496</v>
      </c>
      <c r="O14" s="42">
        <v>-0.60238095238095246</v>
      </c>
      <c r="P14" s="57">
        <v>-0.48478260869565221</v>
      </c>
      <c r="Q14" s="62"/>
    </row>
    <row r="15" spans="1:17" x14ac:dyDescent="0.35">
      <c r="A15" s="3" t="s">
        <v>5</v>
      </c>
      <c r="B15" s="3"/>
      <c r="C15" s="3"/>
      <c r="D15" s="14">
        <f t="shared" si="0"/>
        <v>-0.29551608949470648</v>
      </c>
      <c r="E15" s="42">
        <v>5.7692307692307696E-2</v>
      </c>
      <c r="F15" s="42">
        <v>-0.10416666666666666</v>
      </c>
      <c r="G15" s="42">
        <v>-0.4226462896371363</v>
      </c>
      <c r="H15" s="42">
        <v>-0.42915499533146589</v>
      </c>
      <c r="I15" s="42">
        <v>-0.46666666666666662</v>
      </c>
      <c r="J15" s="42">
        <v>-0.44788359788359794</v>
      </c>
      <c r="K15" s="42">
        <v>-0.17986111111111111</v>
      </c>
      <c r="L15" s="42">
        <v>-0.17796756383712906</v>
      </c>
      <c r="M15" s="42">
        <v>-0.57866666666666666</v>
      </c>
      <c r="N15" s="57">
        <v>-0.30805194805194808</v>
      </c>
      <c r="O15" s="42">
        <v>-0.48809523809523808</v>
      </c>
      <c r="P15" s="57">
        <v>-7.2463768115940219E-4</v>
      </c>
      <c r="Q15" s="62"/>
    </row>
    <row r="16" spans="1:17" x14ac:dyDescent="0.35">
      <c r="A16" s="3" t="s">
        <v>6</v>
      </c>
      <c r="B16" s="3"/>
      <c r="C16" s="3"/>
      <c r="D16" s="14">
        <f t="shared" si="0"/>
        <v>-0.67096198764054737</v>
      </c>
      <c r="E16" s="42">
        <v>8.8461538461538425E-2</v>
      </c>
      <c r="F16" s="42">
        <v>-0.85</v>
      </c>
      <c r="G16" s="42">
        <v>-0.89706603465184709</v>
      </c>
      <c r="H16" s="42">
        <v>-1.0918534080298787</v>
      </c>
      <c r="I16" s="42">
        <v>-0.39999999999999997</v>
      </c>
      <c r="J16" s="42">
        <v>-1.2145502645502646</v>
      </c>
      <c r="K16" s="42">
        <v>-1.1187500000000001</v>
      </c>
      <c r="L16" s="42">
        <v>-0.81918564527260174</v>
      </c>
      <c r="M16" s="42">
        <v>-0.86161904761904751</v>
      </c>
      <c r="N16" s="57">
        <v>8.6103896103896113E-2</v>
      </c>
      <c r="O16" s="42">
        <v>-0.55714285714285716</v>
      </c>
      <c r="P16" s="57">
        <v>-0.4159420289855072</v>
      </c>
      <c r="Q16" s="62"/>
    </row>
    <row r="17" spans="1:17" x14ac:dyDescent="0.35">
      <c r="A17" s="3" t="s">
        <v>7</v>
      </c>
      <c r="B17" s="3"/>
      <c r="C17" s="3"/>
      <c r="D17" s="14">
        <f t="shared" si="0"/>
        <v>-0.6454409602853961</v>
      </c>
      <c r="E17" s="42">
        <v>0.13846153846153847</v>
      </c>
      <c r="F17" s="42">
        <v>-0.56666666666666665</v>
      </c>
      <c r="G17" s="42">
        <v>-1.0067832625040865</v>
      </c>
      <c r="H17" s="42">
        <v>-0.96661998132586369</v>
      </c>
      <c r="I17" s="42">
        <v>-0.72222222222222221</v>
      </c>
      <c r="J17" s="42">
        <v>-1.1765873015873016</v>
      </c>
      <c r="K17" s="42">
        <v>-0.71458333333333324</v>
      </c>
      <c r="L17" s="42">
        <v>-0.88724982746721859</v>
      </c>
      <c r="M17" s="42">
        <v>-0.18609523809523809</v>
      </c>
      <c r="N17" s="57">
        <v>-0.58831168831168834</v>
      </c>
      <c r="O17" s="42">
        <v>-0.69761904761904747</v>
      </c>
      <c r="P17" s="57">
        <v>-0.37101449275362319</v>
      </c>
      <c r="Q17" s="62"/>
    </row>
    <row r="18" spans="1:17" x14ac:dyDescent="0.35">
      <c r="A18" s="3" t="s">
        <v>8</v>
      </c>
      <c r="B18" s="3"/>
      <c r="C18" s="3"/>
      <c r="D18" s="14">
        <f t="shared" si="0"/>
        <v>-0.30143372989273071</v>
      </c>
      <c r="E18" s="42">
        <v>-0.15</v>
      </c>
      <c r="F18" s="42">
        <v>-0.12083333333333332</v>
      </c>
      <c r="G18" s="42">
        <v>-0.41851912389669826</v>
      </c>
      <c r="H18" s="42">
        <v>-0.20833333333333334</v>
      </c>
      <c r="I18" s="42">
        <v>-0.58888888888888891</v>
      </c>
      <c r="J18" s="42">
        <v>-0.45410052910052912</v>
      </c>
      <c r="K18" s="42">
        <v>-0.22638888888888889</v>
      </c>
      <c r="L18" s="42">
        <v>-0.65096618357487923</v>
      </c>
      <c r="M18" s="42">
        <v>-0.35323809523809524</v>
      </c>
      <c r="N18" s="57">
        <v>0.30012987012987014</v>
      </c>
      <c r="O18" s="42">
        <v>-0.27142857142857141</v>
      </c>
      <c r="P18" s="57">
        <v>-0.47463768115942034</v>
      </c>
      <c r="Q18" s="62"/>
    </row>
    <row r="19" spans="1:17" x14ac:dyDescent="0.35">
      <c r="A19" s="3" t="s">
        <v>9</v>
      </c>
      <c r="B19" s="3"/>
      <c r="C19" s="3"/>
      <c r="D19" s="14">
        <f t="shared" si="0"/>
        <v>-0.20402541625159912</v>
      </c>
      <c r="E19" s="42">
        <v>0.60384615384615392</v>
      </c>
      <c r="F19" s="42">
        <v>-0.35833333333333334</v>
      </c>
      <c r="G19" s="42">
        <v>-0.46195652173913043</v>
      </c>
      <c r="H19" s="42">
        <v>-4.1433239962651726E-2</v>
      </c>
      <c r="I19" s="42">
        <v>-0.32222222222222224</v>
      </c>
      <c r="J19" s="42">
        <v>-0.44722222222222224</v>
      </c>
      <c r="K19" s="42">
        <v>-0.18680555555555556</v>
      </c>
      <c r="L19" s="42">
        <v>-7.9710144927536239E-2</v>
      </c>
      <c r="M19" s="42">
        <v>-0.21219047619047621</v>
      </c>
      <c r="N19" s="57">
        <v>-0.10428571428571427</v>
      </c>
      <c r="O19" s="42">
        <v>-0.29523809523809524</v>
      </c>
      <c r="P19" s="57">
        <v>-0.54275362318840592</v>
      </c>
      <c r="Q19" s="62"/>
    </row>
    <row r="20" spans="1:17" x14ac:dyDescent="0.35">
      <c r="A20" s="3" t="s">
        <v>10</v>
      </c>
      <c r="B20" s="3"/>
      <c r="C20" s="3"/>
      <c r="D20" s="14">
        <f t="shared" si="0"/>
        <v>-0.37780102793117382</v>
      </c>
      <c r="E20" s="42">
        <v>3.8461538461538464E-2</v>
      </c>
      <c r="F20" s="42">
        <v>-0.52083333333333326</v>
      </c>
      <c r="G20" s="42">
        <v>-0.61347662634847988</v>
      </c>
      <c r="H20" s="42">
        <v>-0.53489729225023341</v>
      </c>
      <c r="I20" s="42">
        <v>-0.6</v>
      </c>
      <c r="J20" s="42">
        <v>-0.23346560846560846</v>
      </c>
      <c r="K20" s="42">
        <v>-0.28680555555555554</v>
      </c>
      <c r="L20" s="42">
        <v>-0.17020358868184957</v>
      </c>
      <c r="M20" s="42">
        <v>-0.45123809523809533</v>
      </c>
      <c r="N20" s="57">
        <v>-0.39987012987012988</v>
      </c>
      <c r="O20" s="42">
        <v>-0.23809523809523811</v>
      </c>
      <c r="P20" s="57">
        <v>-0.52318840579710146</v>
      </c>
      <c r="Q20" s="62"/>
    </row>
    <row r="21" spans="1:17" x14ac:dyDescent="0.35">
      <c r="A21" s="3" t="s">
        <v>11</v>
      </c>
      <c r="B21" s="3"/>
      <c r="C21" s="3"/>
      <c r="D21" s="14">
        <f t="shared" si="0"/>
        <v>-5.8755332445535824E-2</v>
      </c>
      <c r="E21" s="42">
        <v>-0.48846153846153839</v>
      </c>
      <c r="F21" s="42">
        <v>0.20833333333333331</v>
      </c>
      <c r="G21" s="42">
        <v>-0.601299444262831</v>
      </c>
      <c r="H21" s="42">
        <v>-0.13877217553688145</v>
      </c>
      <c r="I21" s="42">
        <v>-0.41111111111111115</v>
      </c>
      <c r="J21" s="42">
        <v>-0.21574074074074076</v>
      </c>
      <c r="K21" s="42">
        <v>6.7361111111111135E-2</v>
      </c>
      <c r="L21" s="42">
        <v>4.0631469979296057E-2</v>
      </c>
      <c r="M21" s="42">
        <v>0.12914285714285714</v>
      </c>
      <c r="N21" s="57">
        <v>0.28207792207792204</v>
      </c>
      <c r="O21" s="42">
        <v>1.1904761904761899E-2</v>
      </c>
      <c r="P21" s="57">
        <v>0.41086956521739132</v>
      </c>
      <c r="Q21" s="62"/>
    </row>
    <row r="22" spans="1:17" x14ac:dyDescent="0.35">
      <c r="A22" s="3" t="s">
        <v>12</v>
      </c>
      <c r="B22" s="3"/>
      <c r="C22" s="3"/>
      <c r="D22" s="14">
        <f t="shared" si="0"/>
        <v>-0.99153545776003071</v>
      </c>
      <c r="E22" s="42">
        <v>-0.61923076923076925</v>
      </c>
      <c r="F22" s="42">
        <v>-0.99583333333333335</v>
      </c>
      <c r="G22" s="42">
        <v>-1.3187724746649232</v>
      </c>
      <c r="H22" s="42">
        <v>-1.1379551820728289</v>
      </c>
      <c r="I22" s="42">
        <v>-1</v>
      </c>
      <c r="J22" s="42">
        <v>-1.1481481481481481</v>
      </c>
      <c r="K22" s="42">
        <v>-0.62291666666666667</v>
      </c>
      <c r="L22" s="42">
        <v>-1.4181331953071084</v>
      </c>
      <c r="M22" s="42">
        <v>-1.531047619047619</v>
      </c>
      <c r="N22" s="57">
        <v>-0.68454545454545457</v>
      </c>
      <c r="O22" s="42">
        <v>-0.70952380952380956</v>
      </c>
      <c r="P22" s="57">
        <v>-0.71231884057971007</v>
      </c>
      <c r="Q22" s="62"/>
    </row>
    <row r="23" spans="1:17" x14ac:dyDescent="0.35">
      <c r="A23" s="3" t="s">
        <v>13</v>
      </c>
      <c r="B23" s="3"/>
      <c r="C23" s="3"/>
      <c r="D23" s="14">
        <f t="shared" si="0"/>
        <v>-0.37751420128463642</v>
      </c>
      <c r="E23" s="42">
        <v>-6.1538461538461542E-2</v>
      </c>
      <c r="F23" s="42">
        <v>-0.63749999999999996</v>
      </c>
      <c r="G23" s="42">
        <v>-0.8152582543314808</v>
      </c>
      <c r="H23" s="42">
        <v>-3.8748832866479933E-2</v>
      </c>
      <c r="I23" s="42">
        <v>0.14444444444444446</v>
      </c>
      <c r="J23" s="42">
        <v>-1.3984126984126986</v>
      </c>
      <c r="K23" s="42">
        <v>-0.45208333333333334</v>
      </c>
      <c r="L23" s="42">
        <v>0.12569013112491376</v>
      </c>
      <c r="M23" s="42">
        <v>-0.33561904761904759</v>
      </c>
      <c r="N23" s="57">
        <v>-0.36155844155844163</v>
      </c>
      <c r="O23" s="42">
        <v>-0.17857142857142852</v>
      </c>
      <c r="P23" s="57">
        <v>-0.52101449275362322</v>
      </c>
      <c r="Q23" s="62"/>
    </row>
    <row r="24" spans="1:17" x14ac:dyDescent="0.35">
      <c r="A24" s="3" t="s">
        <v>14</v>
      </c>
      <c r="B24" s="3"/>
      <c r="C24" s="3"/>
      <c r="D24" s="14">
        <f t="shared" si="0"/>
        <v>-0.52020454636950242</v>
      </c>
      <c r="E24" s="42">
        <v>-9.6153846153846145E-2</v>
      </c>
      <c r="F24" s="42">
        <v>-0.32500000000000001</v>
      </c>
      <c r="G24" s="42">
        <v>-0.53555083360575351</v>
      </c>
      <c r="H24" s="42">
        <v>-1.1048085901027078</v>
      </c>
      <c r="I24" s="42">
        <v>-0.64444444444444438</v>
      </c>
      <c r="J24" s="42">
        <v>-1.1296296296296295</v>
      </c>
      <c r="K24" s="42">
        <v>-0.42361111111111116</v>
      </c>
      <c r="L24" s="42">
        <v>-0.65571083505866101</v>
      </c>
      <c r="M24" s="42">
        <v>-0.27790476190476188</v>
      </c>
      <c r="N24" s="57">
        <v>-0.10077922077922079</v>
      </c>
      <c r="O24" s="42">
        <v>-0.64523809523809517</v>
      </c>
      <c r="P24" s="57">
        <v>-0.30362318840579711</v>
      </c>
      <c r="Q24" s="62"/>
    </row>
    <row r="25" spans="1:17" x14ac:dyDescent="0.35">
      <c r="A25" s="3" t="s">
        <v>15</v>
      </c>
      <c r="B25" s="3"/>
      <c r="C25" s="3"/>
      <c r="D25" s="14">
        <f t="shared" si="0"/>
        <v>-0.7545694413977353</v>
      </c>
      <c r="E25" s="42">
        <v>-0.34615384615384615</v>
      </c>
      <c r="F25" s="42">
        <v>-0.7</v>
      </c>
      <c r="G25" s="42">
        <v>-0.70717554756456358</v>
      </c>
      <c r="H25" s="42">
        <v>-1.2084500466853407</v>
      </c>
      <c r="I25" s="42">
        <v>-0.69999999999999984</v>
      </c>
      <c r="J25" s="42">
        <v>-1.2589947089947089</v>
      </c>
      <c r="K25" s="42">
        <v>-1.3451388888888889</v>
      </c>
      <c r="L25" s="42">
        <v>-0.80935127674258112</v>
      </c>
      <c r="M25" s="42">
        <v>-0.58238095238095233</v>
      </c>
      <c r="N25" s="57">
        <v>-0.25961038961038962</v>
      </c>
      <c r="O25" s="42">
        <v>-0.79047619047619067</v>
      </c>
      <c r="P25" s="57">
        <v>-0.34710144927536229</v>
      </c>
      <c r="Q25" s="62"/>
    </row>
    <row r="26" spans="1:17" x14ac:dyDescent="0.35">
      <c r="A26" s="24" t="s">
        <v>17</v>
      </c>
      <c r="B26" s="3"/>
      <c r="C26" s="3"/>
      <c r="D26" s="14">
        <f t="shared" si="0"/>
        <v>-9.1106553831730821</v>
      </c>
      <c r="E26" s="42">
        <v>-3.0846153846153848</v>
      </c>
      <c r="F26" s="42">
        <v>-8.2375000000000007</v>
      </c>
      <c r="G26" s="42">
        <v>-13.239375612945407</v>
      </c>
      <c r="H26" s="42">
        <v>-11.74731559290383</v>
      </c>
      <c r="I26" s="42">
        <v>-10.111111111111112</v>
      </c>
      <c r="J26" s="42">
        <v>-15.645767195767197</v>
      </c>
      <c r="K26" s="42">
        <v>-8.5604166666666668</v>
      </c>
      <c r="L26" s="42">
        <v>-8.6063664596273295</v>
      </c>
      <c r="M26" s="42">
        <v>-9.0625714285714274</v>
      </c>
      <c r="N26" s="57">
        <v>-7.7311688311688318</v>
      </c>
      <c r="O26" s="42">
        <v>-7.1190476190476195</v>
      </c>
      <c r="P26" s="57">
        <v>-6.1826086956521733</v>
      </c>
      <c r="Q26" s="62"/>
    </row>
    <row r="27" spans="1:17" x14ac:dyDescent="0.35">
      <c r="A27" s="3"/>
      <c r="B27" s="3"/>
      <c r="C27" s="3"/>
      <c r="D27" s="15"/>
      <c r="E27" s="71"/>
      <c r="F27" s="71"/>
      <c r="G27" s="71"/>
      <c r="H27" s="71"/>
      <c r="I27" s="44"/>
      <c r="J27" s="44"/>
      <c r="K27" s="44"/>
      <c r="L27" s="44"/>
      <c r="M27" s="44"/>
      <c r="N27" s="60"/>
      <c r="O27" s="43"/>
      <c r="P27" s="60"/>
    </row>
    <row r="28" spans="1:17" x14ac:dyDescent="0.35">
      <c r="A28" s="3" t="s">
        <v>18</v>
      </c>
      <c r="B28" s="3"/>
      <c r="C28" s="3"/>
      <c r="D28" s="14">
        <f>AVERAGE(E28:DA28)</f>
        <v>0.77934683341712485</v>
      </c>
      <c r="E28" s="72">
        <v>0.42307692307692307</v>
      </c>
      <c r="F28" s="72">
        <v>0.29166666666666663</v>
      </c>
      <c r="G28" s="72">
        <v>0.44120300751879699</v>
      </c>
      <c r="H28" s="72">
        <v>0.79236694677871145</v>
      </c>
      <c r="I28" s="42">
        <v>1.1444444444444446</v>
      </c>
      <c r="J28" s="42">
        <v>1.4566137566137565</v>
      </c>
      <c r="K28" s="42">
        <v>0.71060606060606057</v>
      </c>
      <c r="L28" s="42">
        <v>0.85304999616593824</v>
      </c>
      <c r="M28" s="42">
        <v>0.52428571428571424</v>
      </c>
      <c r="N28" s="57">
        <v>0.95467532467532457</v>
      </c>
      <c r="O28" s="42">
        <v>0.90714285714285714</v>
      </c>
      <c r="P28" s="57">
        <v>0.85303030303030303</v>
      </c>
      <c r="Q28" s="62"/>
    </row>
    <row r="29" spans="1:17" x14ac:dyDescent="0.35">
      <c r="A29" s="3" t="s">
        <v>19</v>
      </c>
      <c r="B29" s="3"/>
      <c r="C29" s="3"/>
      <c r="D29" s="14">
        <f>AVERAGE(E29:DA29)</f>
        <v>1.3915666097893407</v>
      </c>
      <c r="E29" s="72">
        <v>1.1307692307692307</v>
      </c>
      <c r="F29" s="72">
        <v>1.5833333333333335</v>
      </c>
      <c r="G29" s="72">
        <v>1.2933082706766916</v>
      </c>
      <c r="H29" s="72">
        <v>1.5376984126984128</v>
      </c>
      <c r="I29" s="42">
        <v>1.5333333333333332</v>
      </c>
      <c r="J29" s="42">
        <v>1.4501322751322752</v>
      </c>
      <c r="K29" s="42">
        <v>1.4510101010101011</v>
      </c>
      <c r="L29" s="42">
        <v>1.0278441365397886</v>
      </c>
      <c r="M29" s="42">
        <v>0.89080745341614909</v>
      </c>
      <c r="N29" s="57">
        <v>1.4728571428571429</v>
      </c>
      <c r="O29" s="42">
        <v>1.9428571428571431</v>
      </c>
      <c r="P29" s="57">
        <v>1.3848484848484848</v>
      </c>
      <c r="Q29" s="62"/>
    </row>
    <row r="30" spans="1:17" x14ac:dyDescent="0.35">
      <c r="A30" s="3"/>
      <c r="B30" s="3"/>
      <c r="C30" s="3"/>
      <c r="D30" s="16"/>
      <c r="E30" s="44"/>
      <c r="F30" s="44"/>
      <c r="G30" s="44"/>
      <c r="H30" s="44"/>
      <c r="I30" s="44"/>
      <c r="J30" s="44"/>
      <c r="K30" s="44"/>
      <c r="L30" s="44"/>
      <c r="M30" s="44"/>
      <c r="N30" s="60"/>
      <c r="O30" s="43"/>
      <c r="P30" s="60"/>
    </row>
    <row r="31" spans="1:17" x14ac:dyDescent="0.35">
      <c r="A31" s="3" t="s">
        <v>20</v>
      </c>
      <c r="B31" s="3"/>
      <c r="C31" s="3"/>
      <c r="D31" s="14">
        <f>AVERAGE(E31:DA31)</f>
        <v>1.0917252459922235</v>
      </c>
      <c r="E31" s="72">
        <v>1.3961538461538461</v>
      </c>
      <c r="F31" s="72">
        <v>0.88749999999999996</v>
      </c>
      <c r="G31" s="72">
        <v>0.97063909774436108</v>
      </c>
      <c r="H31" s="72">
        <v>1.4242530345471522</v>
      </c>
      <c r="I31" s="42">
        <v>1.5666666666666667</v>
      </c>
      <c r="J31" s="42">
        <v>1.0980158730158729</v>
      </c>
      <c r="K31" s="42">
        <v>0.83358585858585865</v>
      </c>
      <c r="L31" s="42">
        <v>1.0020703933747412</v>
      </c>
      <c r="M31" s="42">
        <v>0.877142857142857</v>
      </c>
      <c r="N31" s="57">
        <v>1.2089610389610388</v>
      </c>
      <c r="O31" s="42">
        <v>1.0023809523809524</v>
      </c>
      <c r="P31" s="57">
        <v>0.83333333333333337</v>
      </c>
      <c r="Q31" s="62"/>
    </row>
    <row r="32" spans="1:17" x14ac:dyDescent="0.35">
      <c r="A32" s="3" t="s">
        <v>21</v>
      </c>
      <c r="B32" s="3"/>
      <c r="C32" s="3"/>
      <c r="D32" s="14">
        <f>AVERAGE(E32:DA32)</f>
        <v>1.3741300888350547</v>
      </c>
      <c r="E32" s="72">
        <v>0.86153846153846159</v>
      </c>
      <c r="F32" s="72">
        <v>1.0375000000000001</v>
      </c>
      <c r="G32" s="72">
        <v>0.53954887218045111</v>
      </c>
      <c r="H32" s="72">
        <v>1.2533846872082164</v>
      </c>
      <c r="I32" s="42">
        <v>3.9555555555555557</v>
      </c>
      <c r="J32" s="42">
        <v>2.7190476190476187</v>
      </c>
      <c r="K32" s="42">
        <v>1.4492424242424242</v>
      </c>
      <c r="L32" s="42">
        <v>0.60443025841576559</v>
      </c>
      <c r="M32" s="42">
        <v>0.72614617940199333</v>
      </c>
      <c r="N32" s="57">
        <v>1.0362406015037595</v>
      </c>
      <c r="O32" s="42">
        <v>1.769047619047619</v>
      </c>
      <c r="P32" s="57">
        <v>0.53787878787878785</v>
      </c>
      <c r="Q32" s="62"/>
    </row>
    <row r="33" spans="1:17" x14ac:dyDescent="0.35">
      <c r="A33" s="3"/>
      <c r="B33" s="3"/>
      <c r="C33" s="3"/>
      <c r="D33" s="17"/>
      <c r="E33" s="73"/>
      <c r="F33" s="73"/>
      <c r="G33" s="73"/>
      <c r="H33" s="73"/>
      <c r="I33" s="44"/>
      <c r="J33" s="44"/>
      <c r="K33" s="44"/>
      <c r="L33" s="44"/>
      <c r="M33" s="44"/>
      <c r="N33" s="60"/>
      <c r="O33" s="19"/>
    </row>
    <row r="34" spans="1:17" x14ac:dyDescent="0.35">
      <c r="A34" s="24" t="s">
        <v>22</v>
      </c>
      <c r="B34" s="24"/>
      <c r="C34" s="24"/>
      <c r="D34" s="17"/>
      <c r="E34" s="73"/>
      <c r="F34" s="73"/>
      <c r="G34" s="73"/>
      <c r="H34" s="73"/>
      <c r="I34" s="44"/>
      <c r="J34" s="44"/>
      <c r="K34" s="44"/>
      <c r="L34" s="44"/>
      <c r="M34" s="44"/>
      <c r="N34" s="60"/>
      <c r="O34" s="19"/>
    </row>
    <row r="35" spans="1:17" x14ac:dyDescent="0.35">
      <c r="A35" s="3" t="s">
        <v>23</v>
      </c>
      <c r="B35" s="3"/>
      <c r="C35" s="3"/>
      <c r="D35" s="18">
        <f t="shared" ref="D35:D46" si="1">SUM(E35:DA35)</f>
        <v>105</v>
      </c>
      <c r="E35" s="45">
        <v>4</v>
      </c>
      <c r="F35" s="45">
        <v>1</v>
      </c>
      <c r="G35" s="45">
        <v>7</v>
      </c>
      <c r="H35" s="45">
        <v>7</v>
      </c>
      <c r="I35" s="64">
        <v>3</v>
      </c>
      <c r="J35" s="64">
        <v>7</v>
      </c>
      <c r="K35" s="64">
        <v>9</v>
      </c>
      <c r="L35" s="64">
        <v>12</v>
      </c>
      <c r="M35" s="64">
        <v>11</v>
      </c>
      <c r="N35" s="61">
        <v>17</v>
      </c>
      <c r="O35" s="45">
        <v>18</v>
      </c>
      <c r="P35" s="62">
        <v>9</v>
      </c>
      <c r="Q35" s="62"/>
    </row>
    <row r="36" spans="1:17" x14ac:dyDescent="0.35">
      <c r="A36" s="3" t="s">
        <v>24</v>
      </c>
      <c r="B36" s="3"/>
      <c r="C36" s="3"/>
      <c r="D36" s="18">
        <f t="shared" si="1"/>
        <v>82</v>
      </c>
      <c r="E36" s="45">
        <v>3</v>
      </c>
      <c r="F36" s="45">
        <v>2</v>
      </c>
      <c r="G36" s="45">
        <v>7</v>
      </c>
      <c r="H36" s="45">
        <v>2</v>
      </c>
      <c r="I36" s="64">
        <v>2</v>
      </c>
      <c r="J36" s="64">
        <v>8</v>
      </c>
      <c r="K36" s="64">
        <v>6</v>
      </c>
      <c r="L36" s="64">
        <v>5</v>
      </c>
      <c r="M36" s="64">
        <v>13</v>
      </c>
      <c r="N36" s="61">
        <v>5</v>
      </c>
      <c r="O36" s="45">
        <v>12</v>
      </c>
      <c r="P36" s="62">
        <v>17</v>
      </c>
      <c r="Q36" s="62"/>
    </row>
    <row r="37" spans="1:17" x14ac:dyDescent="0.35">
      <c r="A37" s="3" t="s">
        <v>25</v>
      </c>
      <c r="B37" s="3"/>
      <c r="C37" s="3"/>
      <c r="D37" s="18">
        <f t="shared" si="1"/>
        <v>30</v>
      </c>
      <c r="E37" s="45">
        <v>1</v>
      </c>
      <c r="F37" s="45">
        <v>0</v>
      </c>
      <c r="G37" s="45">
        <v>2</v>
      </c>
      <c r="H37" s="45">
        <v>1</v>
      </c>
      <c r="I37" s="64">
        <v>2</v>
      </c>
      <c r="J37" s="64">
        <v>5</v>
      </c>
      <c r="K37" s="64">
        <v>0</v>
      </c>
      <c r="L37" s="64">
        <v>1</v>
      </c>
      <c r="M37" s="64">
        <v>5</v>
      </c>
      <c r="N37" s="61">
        <v>2</v>
      </c>
      <c r="O37" s="45">
        <v>6</v>
      </c>
      <c r="P37" s="62">
        <v>5</v>
      </c>
      <c r="Q37" s="62"/>
    </row>
    <row r="38" spans="1:17" x14ac:dyDescent="0.35">
      <c r="A38" s="3" t="s">
        <v>26</v>
      </c>
      <c r="B38" s="3"/>
      <c r="C38" s="3"/>
      <c r="D38" s="18">
        <f t="shared" si="1"/>
        <v>87</v>
      </c>
      <c r="E38" s="45">
        <v>3</v>
      </c>
      <c r="F38" s="45">
        <v>2</v>
      </c>
      <c r="G38" s="45">
        <v>8</v>
      </c>
      <c r="H38" s="45">
        <v>7</v>
      </c>
      <c r="I38" s="64">
        <v>1</v>
      </c>
      <c r="J38" s="64">
        <v>4</v>
      </c>
      <c r="K38" s="64">
        <v>7</v>
      </c>
      <c r="L38" s="64">
        <v>6</v>
      </c>
      <c r="M38" s="64">
        <v>8</v>
      </c>
      <c r="N38" s="61">
        <v>22</v>
      </c>
      <c r="O38" s="45">
        <v>9</v>
      </c>
      <c r="P38" s="62">
        <v>10</v>
      </c>
      <c r="Q38" s="62"/>
    </row>
    <row r="39" spans="1:17" x14ac:dyDescent="0.35">
      <c r="A39" s="3" t="s">
        <v>27</v>
      </c>
      <c r="B39" s="3"/>
      <c r="C39" s="3"/>
      <c r="D39" s="18">
        <f t="shared" si="1"/>
        <v>8</v>
      </c>
      <c r="E39" s="45">
        <v>1</v>
      </c>
      <c r="F39" s="45">
        <v>0</v>
      </c>
      <c r="G39" s="45">
        <v>0</v>
      </c>
      <c r="H39" s="45">
        <v>0</v>
      </c>
      <c r="I39" s="64">
        <v>0</v>
      </c>
      <c r="J39" s="64">
        <v>0</v>
      </c>
      <c r="K39" s="64">
        <v>0</v>
      </c>
      <c r="L39" s="64">
        <v>2</v>
      </c>
      <c r="M39" s="64">
        <v>1</v>
      </c>
      <c r="N39" s="61">
        <v>1</v>
      </c>
      <c r="O39" s="45">
        <v>3</v>
      </c>
      <c r="P39" s="62">
        <v>0</v>
      </c>
      <c r="Q39" s="62"/>
    </row>
    <row r="40" spans="1:17" x14ac:dyDescent="0.35">
      <c r="A40" s="5" t="s">
        <v>56</v>
      </c>
      <c r="B40" s="5"/>
      <c r="C40" s="3"/>
      <c r="D40" s="18">
        <f t="shared" si="1"/>
        <v>26</v>
      </c>
      <c r="E40" s="45">
        <v>0</v>
      </c>
      <c r="F40" s="45">
        <v>0</v>
      </c>
      <c r="G40" s="45">
        <v>0</v>
      </c>
      <c r="H40" s="64">
        <v>1</v>
      </c>
      <c r="I40" s="64">
        <v>3</v>
      </c>
      <c r="J40" s="64">
        <v>0</v>
      </c>
      <c r="K40" s="64">
        <v>1</v>
      </c>
      <c r="L40" s="64">
        <v>3</v>
      </c>
      <c r="M40" s="64">
        <v>1</v>
      </c>
      <c r="N40" s="61">
        <v>6</v>
      </c>
      <c r="O40" s="45">
        <v>2</v>
      </c>
      <c r="P40" s="62">
        <v>9</v>
      </c>
      <c r="Q40" s="62"/>
    </row>
    <row r="41" spans="1:17" x14ac:dyDescent="0.35">
      <c r="A41" s="3" t="s">
        <v>28</v>
      </c>
      <c r="B41" s="3"/>
      <c r="C41" s="3"/>
      <c r="D41" s="18">
        <f t="shared" si="1"/>
        <v>116</v>
      </c>
      <c r="E41" s="45">
        <v>5</v>
      </c>
      <c r="F41" s="45">
        <v>5</v>
      </c>
      <c r="G41" s="45">
        <v>11</v>
      </c>
      <c r="H41" s="45">
        <v>9</v>
      </c>
      <c r="I41" s="74">
        <v>5</v>
      </c>
      <c r="J41" s="74">
        <v>7</v>
      </c>
      <c r="K41" s="74">
        <v>6</v>
      </c>
      <c r="L41" s="74">
        <v>16</v>
      </c>
      <c r="M41" s="74">
        <v>16</v>
      </c>
      <c r="N41" s="61">
        <v>15</v>
      </c>
      <c r="O41" s="45">
        <v>12</v>
      </c>
      <c r="P41" s="62">
        <v>9</v>
      </c>
      <c r="Q41" s="62"/>
    </row>
    <row r="42" spans="1:17" x14ac:dyDescent="0.35">
      <c r="A42" s="3" t="s">
        <v>29</v>
      </c>
      <c r="B42" s="3"/>
      <c r="C42" s="3"/>
      <c r="D42" s="18">
        <f t="shared" si="1"/>
        <v>125</v>
      </c>
      <c r="E42" s="45">
        <v>6</v>
      </c>
      <c r="F42" s="45">
        <v>5</v>
      </c>
      <c r="G42" s="45">
        <v>6</v>
      </c>
      <c r="H42" s="45">
        <v>7</v>
      </c>
      <c r="I42" s="64">
        <v>2</v>
      </c>
      <c r="J42" s="64">
        <v>12</v>
      </c>
      <c r="K42" s="64">
        <v>5</v>
      </c>
      <c r="L42" s="64">
        <v>13</v>
      </c>
      <c r="M42" s="64">
        <v>31</v>
      </c>
      <c r="N42" s="61">
        <v>16</v>
      </c>
      <c r="O42" s="45">
        <v>12</v>
      </c>
      <c r="P42" s="62">
        <v>10</v>
      </c>
      <c r="Q42" s="62"/>
    </row>
    <row r="43" spans="1:17" x14ac:dyDescent="0.35">
      <c r="A43" s="3" t="s">
        <v>30</v>
      </c>
      <c r="B43" s="3"/>
      <c r="C43" s="3"/>
      <c r="D43" s="18">
        <f t="shared" si="1"/>
        <v>42</v>
      </c>
      <c r="E43" s="45">
        <v>2</v>
      </c>
      <c r="F43" s="45">
        <v>2</v>
      </c>
      <c r="G43" s="45">
        <v>4</v>
      </c>
      <c r="H43" s="45">
        <v>4</v>
      </c>
      <c r="I43" s="64">
        <v>0</v>
      </c>
      <c r="J43" s="64">
        <v>4</v>
      </c>
      <c r="K43" s="64">
        <v>1</v>
      </c>
      <c r="L43" s="64">
        <v>4</v>
      </c>
      <c r="M43" s="64">
        <v>2</v>
      </c>
      <c r="N43" s="61">
        <v>12</v>
      </c>
      <c r="O43" s="45">
        <v>2</v>
      </c>
      <c r="P43" s="62">
        <v>5</v>
      </c>
      <c r="Q43" s="62"/>
    </row>
    <row r="44" spans="1:17" x14ac:dyDescent="0.35">
      <c r="A44" s="3" t="s">
        <v>31</v>
      </c>
      <c r="B44" s="3"/>
      <c r="C44" s="3"/>
      <c r="D44" s="18">
        <f t="shared" si="1"/>
        <v>50</v>
      </c>
      <c r="E44" s="45">
        <v>3</v>
      </c>
      <c r="F44" s="45">
        <v>1</v>
      </c>
      <c r="G44" s="45">
        <v>3</v>
      </c>
      <c r="H44" s="45">
        <v>4</v>
      </c>
      <c r="I44" s="64">
        <v>0</v>
      </c>
      <c r="J44" s="64">
        <v>2</v>
      </c>
      <c r="K44" s="64">
        <v>3</v>
      </c>
      <c r="L44" s="64">
        <v>9</v>
      </c>
      <c r="M44" s="64">
        <v>15</v>
      </c>
      <c r="N44" s="61">
        <v>5</v>
      </c>
      <c r="O44" s="45">
        <v>2</v>
      </c>
      <c r="P44" s="62">
        <v>3</v>
      </c>
      <c r="Q44" s="62"/>
    </row>
    <row r="45" spans="1:17" x14ac:dyDescent="0.35">
      <c r="A45" s="3" t="s">
        <v>32</v>
      </c>
      <c r="B45" s="3"/>
      <c r="C45" s="3"/>
      <c r="D45" s="18">
        <f t="shared" si="1"/>
        <v>6</v>
      </c>
      <c r="E45" s="45">
        <v>0</v>
      </c>
      <c r="F45" s="45">
        <v>0</v>
      </c>
      <c r="G45" s="45">
        <v>1</v>
      </c>
      <c r="H45" s="45">
        <v>0</v>
      </c>
      <c r="I45" s="64">
        <v>0</v>
      </c>
      <c r="J45" s="64">
        <v>2</v>
      </c>
      <c r="K45" s="64">
        <v>1</v>
      </c>
      <c r="L45" s="64">
        <v>0</v>
      </c>
      <c r="M45" s="64">
        <v>1</v>
      </c>
      <c r="N45" s="61">
        <v>0</v>
      </c>
      <c r="O45" s="45">
        <v>1</v>
      </c>
      <c r="P45" s="62">
        <v>0</v>
      </c>
      <c r="Q45" s="62"/>
    </row>
    <row r="46" spans="1:17" x14ac:dyDescent="0.35">
      <c r="A46" s="3" t="s">
        <v>36</v>
      </c>
      <c r="B46" s="3"/>
      <c r="C46" s="3"/>
      <c r="D46" s="18">
        <f t="shared" si="1"/>
        <v>83</v>
      </c>
      <c r="E46" s="45">
        <v>0</v>
      </c>
      <c r="F46" s="45">
        <v>6</v>
      </c>
      <c r="G46" s="45">
        <v>4</v>
      </c>
      <c r="H46" s="45">
        <v>3</v>
      </c>
      <c r="I46" s="64">
        <v>3</v>
      </c>
      <c r="J46" s="64">
        <v>2</v>
      </c>
      <c r="K46" s="64">
        <v>3</v>
      </c>
      <c r="L46" s="64">
        <v>8</v>
      </c>
      <c r="M46" s="64">
        <v>11</v>
      </c>
      <c r="N46" s="61">
        <v>10</v>
      </c>
      <c r="O46" s="45">
        <v>27</v>
      </c>
      <c r="P46" s="62">
        <v>6</v>
      </c>
      <c r="Q46" s="62"/>
    </row>
    <row r="47" spans="1:17" x14ac:dyDescent="0.35">
      <c r="A47" s="3"/>
      <c r="B47" s="3"/>
      <c r="C47" s="3"/>
      <c r="D47" s="19"/>
      <c r="E47" s="10"/>
      <c r="F47" s="3"/>
      <c r="G47" s="3"/>
      <c r="H47" s="3"/>
      <c r="I47" s="4"/>
      <c r="J47" s="4"/>
      <c r="K47" s="4"/>
      <c r="L47" s="4"/>
      <c r="M47" s="4"/>
      <c r="N47" s="35"/>
    </row>
    <row r="48" spans="1:17" x14ac:dyDescent="0.35">
      <c r="A48" s="24" t="s">
        <v>34</v>
      </c>
      <c r="B48" s="3"/>
      <c r="C48" s="3"/>
      <c r="D48" s="18">
        <f t="shared" ref="D48:F48" si="2">SUM(D35:D47)</f>
        <v>760</v>
      </c>
      <c r="E48" s="1">
        <f t="shared" si="2"/>
        <v>28</v>
      </c>
      <c r="F48" s="1">
        <f t="shared" si="2"/>
        <v>24</v>
      </c>
      <c r="G48" s="1">
        <f>SUM(G35:G47)</f>
        <v>53</v>
      </c>
      <c r="H48" s="1">
        <f>SUM(H35:H47)</f>
        <v>45</v>
      </c>
      <c r="I48" s="1">
        <f>SUM(I35:I47)</f>
        <v>21</v>
      </c>
      <c r="J48" s="1">
        <f>SUM(J35:J47)</f>
        <v>53</v>
      </c>
      <c r="K48" s="1">
        <v>42</v>
      </c>
      <c r="L48" s="1">
        <f>SUM(L35:L47)</f>
        <v>79</v>
      </c>
      <c r="M48" s="1">
        <f>SUM(M35:M47)</f>
        <v>115</v>
      </c>
      <c r="N48" s="32">
        <v>111</v>
      </c>
      <c r="O48" s="6">
        <v>106</v>
      </c>
      <c r="P48" s="62">
        <v>83</v>
      </c>
      <c r="Q48" s="62"/>
    </row>
  </sheetData>
  <phoneticPr fontId="2" type="noConversion"/>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topLeftCell="A17" workbookViewId="0">
      <selection activeCell="D50" sqref="D50"/>
    </sheetView>
  </sheetViews>
  <sheetFormatPr defaultRowHeight="15.5" x14ac:dyDescent="0.35"/>
  <cols>
    <col min="15" max="15" width="9" style="4"/>
    <col min="16" max="17" width="9" style="59"/>
  </cols>
  <sheetData>
    <row r="1" spans="1:17" x14ac:dyDescent="0.35">
      <c r="A1" s="3"/>
      <c r="B1" s="3"/>
      <c r="C1" s="3"/>
      <c r="D1" s="3"/>
      <c r="E1" s="3"/>
      <c r="F1" s="3"/>
      <c r="G1" s="3"/>
      <c r="H1" s="3"/>
      <c r="I1" s="3"/>
      <c r="J1" s="3"/>
      <c r="K1" s="3"/>
      <c r="L1" s="3"/>
      <c r="M1" s="3"/>
    </row>
    <row r="2" spans="1:17" ht="16" thickBot="1" x14ac:dyDescent="0.4">
      <c r="A2" s="31" t="s">
        <v>64</v>
      </c>
      <c r="B2" s="23"/>
      <c r="C2" s="23"/>
      <c r="D2" s="23"/>
      <c r="E2" s="23"/>
      <c r="F2" s="23"/>
      <c r="G2" s="23"/>
      <c r="H2" s="23"/>
      <c r="I2" s="23"/>
      <c r="J2" s="23"/>
      <c r="K2" s="20"/>
      <c r="L2" s="20"/>
      <c r="M2" s="20"/>
      <c r="N2" s="36"/>
      <c r="O2" s="54"/>
      <c r="P2" s="82"/>
      <c r="Q2" s="82"/>
    </row>
    <row r="3" spans="1:17" ht="16" thickBot="1" x14ac:dyDescent="0.4">
      <c r="A3" s="3"/>
      <c r="B3" s="3"/>
      <c r="C3" s="3"/>
      <c r="D3" s="26"/>
      <c r="E3" s="76" t="s">
        <v>41</v>
      </c>
      <c r="F3" s="76" t="s">
        <v>41</v>
      </c>
      <c r="G3" s="76" t="s">
        <v>41</v>
      </c>
      <c r="H3" s="76" t="s">
        <v>41</v>
      </c>
      <c r="I3" s="76" t="s">
        <v>41</v>
      </c>
      <c r="J3" s="76" t="s">
        <v>41</v>
      </c>
      <c r="K3" s="76" t="s">
        <v>41</v>
      </c>
      <c r="L3" s="76" t="s">
        <v>41</v>
      </c>
      <c r="M3" s="76" t="s">
        <v>41</v>
      </c>
      <c r="N3" s="77" t="s">
        <v>41</v>
      </c>
      <c r="O3" s="83" t="s">
        <v>41</v>
      </c>
      <c r="P3" s="84" t="s">
        <v>41</v>
      </c>
      <c r="Q3" s="67" t="s">
        <v>41</v>
      </c>
    </row>
    <row r="4" spans="1:17" x14ac:dyDescent="0.35">
      <c r="A4" s="24" t="s">
        <v>37</v>
      </c>
      <c r="B4" s="24"/>
      <c r="C4" s="3"/>
      <c r="D4" s="25" t="s">
        <v>35</v>
      </c>
      <c r="E4" s="68" t="s">
        <v>40</v>
      </c>
      <c r="F4" s="69" t="s">
        <v>39</v>
      </c>
      <c r="G4" s="69" t="s">
        <v>43</v>
      </c>
      <c r="H4" s="69" t="s">
        <v>54</v>
      </c>
      <c r="I4" s="68" t="s">
        <v>55</v>
      </c>
      <c r="J4" s="68" t="s">
        <v>58</v>
      </c>
      <c r="K4" s="68" t="s">
        <v>59</v>
      </c>
      <c r="L4" s="68" t="s">
        <v>60</v>
      </c>
      <c r="M4" s="68" t="s">
        <v>65</v>
      </c>
      <c r="N4" s="70" t="s">
        <v>66</v>
      </c>
      <c r="O4" s="69" t="s">
        <v>74</v>
      </c>
      <c r="P4" s="70" t="s">
        <v>78</v>
      </c>
      <c r="Q4" s="70" t="s">
        <v>79</v>
      </c>
    </row>
    <row r="5" spans="1:17" x14ac:dyDescent="0.35">
      <c r="A5" s="3" t="s">
        <v>33</v>
      </c>
      <c r="B5" s="3"/>
      <c r="C5" s="3"/>
      <c r="D5" s="13">
        <v>3</v>
      </c>
      <c r="E5" s="45">
        <v>3</v>
      </c>
      <c r="F5" s="45">
        <v>3</v>
      </c>
      <c r="G5" s="45">
        <v>3</v>
      </c>
      <c r="H5" s="45">
        <v>3</v>
      </c>
      <c r="I5" s="45">
        <v>3</v>
      </c>
      <c r="J5" s="45">
        <v>3</v>
      </c>
      <c r="K5" s="45">
        <v>3</v>
      </c>
      <c r="L5" s="45">
        <v>3</v>
      </c>
      <c r="M5" s="45">
        <v>3</v>
      </c>
      <c r="N5" s="62">
        <v>3</v>
      </c>
      <c r="O5" s="45">
        <v>3</v>
      </c>
      <c r="P5" s="62">
        <v>3</v>
      </c>
      <c r="Q5" s="58">
        <v>3</v>
      </c>
    </row>
    <row r="6" spans="1:17" x14ac:dyDescent="0.35">
      <c r="A6" s="3"/>
      <c r="B6" s="3"/>
      <c r="C6" s="3"/>
      <c r="D6" s="13"/>
      <c r="E6" s="78"/>
      <c r="F6" s="78"/>
      <c r="G6" s="78"/>
      <c r="H6" s="78"/>
      <c r="I6" s="79"/>
      <c r="J6" s="79"/>
      <c r="K6" s="79"/>
      <c r="L6" s="79"/>
      <c r="M6" s="79"/>
      <c r="N6" s="62"/>
      <c r="O6" s="45"/>
      <c r="P6" s="62"/>
      <c r="Q6" s="58"/>
    </row>
    <row r="7" spans="1:17" x14ac:dyDescent="0.35">
      <c r="A7" s="3" t="s">
        <v>42</v>
      </c>
      <c r="B7" s="3"/>
      <c r="C7" s="3"/>
      <c r="D7" s="14">
        <f>AVERAGE(E7:DA7)</f>
        <v>10.507795084906016</v>
      </c>
      <c r="E7" s="42">
        <v>9.3378189300411538</v>
      </c>
      <c r="F7" s="42">
        <v>10.355243764172334</v>
      </c>
      <c r="G7" s="42">
        <v>10.560187074829932</v>
      </c>
      <c r="H7" s="42">
        <v>11.7</v>
      </c>
      <c r="I7" s="42">
        <v>9.3000000000000007</v>
      </c>
      <c r="J7" s="42">
        <v>8.7694157268170425</v>
      </c>
      <c r="K7" s="42">
        <v>10.682222222222222</v>
      </c>
      <c r="L7" s="42">
        <v>9.6384242543171119</v>
      </c>
      <c r="M7" s="42">
        <v>10.638589447474898</v>
      </c>
      <c r="N7" s="57">
        <v>15.068480870980869</v>
      </c>
      <c r="O7" s="42">
        <v>9.4349715099715095</v>
      </c>
      <c r="P7" s="57">
        <v>10.608187218045114</v>
      </c>
      <c r="Q7" s="58"/>
    </row>
    <row r="8" spans="1:17" x14ac:dyDescent="0.35">
      <c r="A8" s="21"/>
      <c r="B8" s="21"/>
      <c r="C8" s="21"/>
      <c r="D8" s="21"/>
      <c r="E8" s="80"/>
      <c r="F8" s="80"/>
      <c r="G8" s="80"/>
      <c r="H8" s="80"/>
      <c r="I8" s="44"/>
      <c r="J8" s="44"/>
      <c r="K8" s="44"/>
      <c r="L8" s="44"/>
      <c r="M8" s="44"/>
      <c r="N8" s="66"/>
      <c r="O8" s="19"/>
      <c r="P8" s="60"/>
    </row>
    <row r="9" spans="1:17" x14ac:dyDescent="0.35">
      <c r="A9" s="24" t="s">
        <v>16</v>
      </c>
      <c r="B9" s="24"/>
      <c r="C9" s="24"/>
      <c r="D9" s="15"/>
      <c r="E9" s="73"/>
      <c r="F9" s="73"/>
      <c r="G9" s="73"/>
      <c r="H9" s="73"/>
      <c r="I9" s="44"/>
      <c r="J9" s="44"/>
      <c r="K9" s="44"/>
      <c r="L9" s="44"/>
      <c r="M9" s="44"/>
      <c r="N9" s="66"/>
      <c r="O9" s="19"/>
      <c r="P9" s="60"/>
    </row>
    <row r="10" spans="1:17" x14ac:dyDescent="0.35">
      <c r="A10" s="3" t="s">
        <v>0</v>
      </c>
      <c r="B10" s="3"/>
      <c r="C10" s="3"/>
      <c r="D10" s="14">
        <f t="shared" ref="D10:D26" si="0">AVERAGE(E10:DA10)</f>
        <v>-0.36297201868264167</v>
      </c>
      <c r="E10" s="42">
        <v>-0.63518518518518519</v>
      </c>
      <c r="F10" s="42">
        <v>1.9217687074829879E-2</v>
      </c>
      <c r="G10" s="42">
        <v>-0.3571428571428571</v>
      </c>
      <c r="H10" s="42">
        <v>-0.96220238095238098</v>
      </c>
      <c r="I10" s="42">
        <v>-0.15555555555555553</v>
      </c>
      <c r="J10" s="42">
        <v>-0.38569078947368424</v>
      </c>
      <c r="K10" s="42">
        <v>-0.78541666666666665</v>
      </c>
      <c r="L10" s="42">
        <v>-0.31513226748189155</v>
      </c>
      <c r="M10" s="42">
        <v>-0.86837155914997577</v>
      </c>
      <c r="N10" s="57">
        <v>0.43719983719983707</v>
      </c>
      <c r="O10" s="42">
        <v>-0.11843711843711842</v>
      </c>
      <c r="P10" s="57">
        <v>-0.2289473684210527</v>
      </c>
      <c r="Q10" s="58"/>
    </row>
    <row r="11" spans="1:17" x14ac:dyDescent="0.35">
      <c r="A11" s="3" t="s">
        <v>1</v>
      </c>
      <c r="B11" s="3"/>
      <c r="C11" s="3"/>
      <c r="D11" s="14">
        <f t="shared" si="0"/>
        <v>-0.2692275976811227</v>
      </c>
      <c r="E11" s="42">
        <v>8.8271604938271575E-2</v>
      </c>
      <c r="F11" s="42">
        <v>0.32602040816326522</v>
      </c>
      <c r="G11" s="42">
        <v>-0.3537414965986394</v>
      </c>
      <c r="H11" s="42">
        <v>-0.81622023809523814</v>
      </c>
      <c r="I11" s="42">
        <v>-0.48888888888888893</v>
      </c>
      <c r="J11" s="42">
        <v>-0.74091478696741853</v>
      </c>
      <c r="K11" s="42">
        <v>-0.75416666666666665</v>
      </c>
      <c r="L11" s="42">
        <v>-0.16954095403343525</v>
      </c>
      <c r="M11" s="42">
        <v>-0.51140245571912979</v>
      </c>
      <c r="N11" s="57">
        <v>0.39773097273097263</v>
      </c>
      <c r="O11" s="42">
        <v>-0.41727716727716718</v>
      </c>
      <c r="P11" s="57">
        <v>0.2093984962406015</v>
      </c>
      <c r="Q11" s="58"/>
    </row>
    <row r="12" spans="1:17" x14ac:dyDescent="0.35">
      <c r="A12" s="3" t="s">
        <v>2</v>
      </c>
      <c r="B12" s="3"/>
      <c r="C12" s="3"/>
      <c r="D12" s="14">
        <f t="shared" si="0"/>
        <v>-0.29512506408633832</v>
      </c>
      <c r="E12" s="42">
        <v>-9.1358024691358009E-2</v>
      </c>
      <c r="F12" s="42">
        <v>0.11964285714285713</v>
      </c>
      <c r="G12" s="42">
        <v>-0.68792517006802723</v>
      </c>
      <c r="H12" s="42">
        <v>-0.4507936507936508</v>
      </c>
      <c r="I12" s="42">
        <v>-0.17777777777777778</v>
      </c>
      <c r="J12" s="42">
        <v>-0.53575344611528819</v>
      </c>
      <c r="K12" s="42">
        <v>-0.5083333333333333</v>
      </c>
      <c r="L12" s="42">
        <v>-0.28771929824561404</v>
      </c>
      <c r="M12" s="42">
        <v>-0.44738421684463253</v>
      </c>
      <c r="N12" s="57">
        <v>0.37692307692307697</v>
      </c>
      <c r="O12" s="42">
        <v>-0.33260073260073258</v>
      </c>
      <c r="P12" s="57">
        <v>-0.518421052631579</v>
      </c>
      <c r="Q12" s="58"/>
    </row>
    <row r="13" spans="1:17" x14ac:dyDescent="0.35">
      <c r="A13" s="3" t="s">
        <v>3</v>
      </c>
      <c r="B13" s="3"/>
      <c r="C13" s="3"/>
      <c r="D13" s="14">
        <f t="shared" si="0"/>
        <v>-0.34484638830103442</v>
      </c>
      <c r="E13" s="42">
        <v>-0.30679012345679013</v>
      </c>
      <c r="F13" s="42">
        <v>-5.391156462585036E-2</v>
      </c>
      <c r="G13" s="42">
        <v>-0.23384353741496594</v>
      </c>
      <c r="H13" s="42">
        <v>-0.91180555555555554</v>
      </c>
      <c r="I13" s="42">
        <v>0.26666666666666666</v>
      </c>
      <c r="J13" s="42">
        <v>-0.63388941102756891</v>
      </c>
      <c r="K13" s="42">
        <v>-0.72083333333333333</v>
      </c>
      <c r="L13" s="42">
        <v>-0.40394289294665237</v>
      </c>
      <c r="M13" s="42">
        <v>-0.67142120005897099</v>
      </c>
      <c r="N13" s="57">
        <v>0.25335775335775335</v>
      </c>
      <c r="O13" s="42">
        <v>-0.47851037851037859</v>
      </c>
      <c r="P13" s="57">
        <v>-0.24323308270676694</v>
      </c>
      <c r="Q13" s="58"/>
    </row>
    <row r="14" spans="1:17" x14ac:dyDescent="0.35">
      <c r="A14" s="3" t="s">
        <v>4</v>
      </c>
      <c r="B14" s="3"/>
      <c r="C14" s="3"/>
      <c r="D14" s="14">
        <f t="shared" si="0"/>
        <v>-0.50519788191867443</v>
      </c>
      <c r="E14" s="42">
        <v>2.1604938271604941E-2</v>
      </c>
      <c r="F14" s="42">
        <v>-1.0061224489795919</v>
      </c>
      <c r="G14" s="42">
        <v>-0.63792517006802718</v>
      </c>
      <c r="H14" s="42">
        <v>-1.1131448412698413</v>
      </c>
      <c r="I14" s="42">
        <v>-0.17777777777777781</v>
      </c>
      <c r="J14" s="42">
        <v>-0.91447368421052633</v>
      </c>
      <c r="K14" s="42">
        <v>-0.66874999999999996</v>
      </c>
      <c r="L14" s="42">
        <v>-0.50665399763144126</v>
      </c>
      <c r="M14" s="42">
        <v>-0.69239906488911351</v>
      </c>
      <c r="N14" s="57">
        <v>0.27890720390720397</v>
      </c>
      <c r="O14" s="42">
        <v>-0.31330891330891331</v>
      </c>
      <c r="P14" s="57">
        <v>-0.33233082706766914</v>
      </c>
      <c r="Q14" s="58"/>
    </row>
    <row r="15" spans="1:17" x14ac:dyDescent="0.35">
      <c r="A15" s="3" t="s">
        <v>5</v>
      </c>
      <c r="B15" s="3"/>
      <c r="C15" s="3"/>
      <c r="D15" s="14">
        <f t="shared" si="0"/>
        <v>-0.15273677628446289</v>
      </c>
      <c r="E15" s="42">
        <v>0.1006172839506173</v>
      </c>
      <c r="F15" s="42">
        <v>-0.447874149659864</v>
      </c>
      <c r="G15" s="42">
        <v>-4.7108843537414957E-2</v>
      </c>
      <c r="H15" s="42">
        <v>-0.48690476190476195</v>
      </c>
      <c r="I15" s="42">
        <v>-0.22222222222222221</v>
      </c>
      <c r="J15" s="42">
        <v>-0.16118421052631579</v>
      </c>
      <c r="K15" s="42">
        <v>-0.34583333333333333</v>
      </c>
      <c r="L15" s="42">
        <v>-0.185021619984026</v>
      </c>
      <c r="M15" s="42">
        <v>-0.17548984506083135</v>
      </c>
      <c r="N15" s="57">
        <v>0.65595238095238118</v>
      </c>
      <c r="O15" s="42">
        <v>-0.36514041514041518</v>
      </c>
      <c r="P15" s="57">
        <v>-0.15263157894736842</v>
      </c>
      <c r="Q15" s="58"/>
    </row>
    <row r="16" spans="1:17" x14ac:dyDescent="0.35">
      <c r="A16" s="3" t="s">
        <v>6</v>
      </c>
      <c r="B16" s="3"/>
      <c r="C16" s="3"/>
      <c r="D16" s="14">
        <f t="shared" si="0"/>
        <v>-0.23912749786836807</v>
      </c>
      <c r="E16" s="42">
        <v>0.16419753086419756</v>
      </c>
      <c r="F16" s="42">
        <v>8.2482993197279496E-3</v>
      </c>
      <c r="G16" s="42">
        <v>-0.64574829931972777</v>
      </c>
      <c r="H16" s="42">
        <v>-0.6560515873015873</v>
      </c>
      <c r="I16" s="42">
        <v>-2.2222222222222216E-2</v>
      </c>
      <c r="J16" s="42">
        <v>-0.31872650375939854</v>
      </c>
      <c r="K16" s="42">
        <v>-0.5</v>
      </c>
      <c r="L16" s="42">
        <v>-0.45092091492467429</v>
      </c>
      <c r="M16" s="42">
        <v>-0.35927493804539357</v>
      </c>
      <c r="N16" s="57">
        <v>0.30046805046805053</v>
      </c>
      <c r="O16" s="42">
        <v>-0.2244200244200244</v>
      </c>
      <c r="P16" s="57">
        <v>-0.16507936507936513</v>
      </c>
      <c r="Q16" s="58"/>
    </row>
    <row r="17" spans="1:17" x14ac:dyDescent="0.35">
      <c r="A17" s="3" t="s">
        <v>7</v>
      </c>
      <c r="B17" s="3"/>
      <c r="C17" s="3"/>
      <c r="D17" s="14">
        <f t="shared" si="0"/>
        <v>-0.4409540880160982</v>
      </c>
      <c r="E17" s="42">
        <v>-0.25308641975308643</v>
      </c>
      <c r="F17" s="42">
        <v>-0.25782312925170064</v>
      </c>
      <c r="G17" s="42">
        <v>-0.37636054421768711</v>
      </c>
      <c r="H17" s="42">
        <v>-0.98754960317460316</v>
      </c>
      <c r="I17" s="42">
        <v>-0.64444444444444438</v>
      </c>
      <c r="J17" s="42">
        <v>-0.61184210526315785</v>
      </c>
      <c r="K17" s="42">
        <v>-0.25416666666666665</v>
      </c>
      <c r="L17" s="42">
        <v>-0.68339977691481446</v>
      </c>
      <c r="M17" s="42">
        <v>-0.70681605975723616</v>
      </c>
      <c r="N17" s="57">
        <v>0.11861009361009352</v>
      </c>
      <c r="O17" s="42">
        <v>-0.48870573870573875</v>
      </c>
      <c r="P17" s="57">
        <v>-0.14586466165413534</v>
      </c>
      <c r="Q17" s="58"/>
    </row>
    <row r="18" spans="1:17" x14ac:dyDescent="0.35">
      <c r="A18" s="3" t="s">
        <v>8</v>
      </c>
      <c r="B18" s="3"/>
      <c r="C18" s="3"/>
      <c r="D18" s="14">
        <f t="shared" si="0"/>
        <v>-0.27660751089747132</v>
      </c>
      <c r="E18" s="42">
        <v>-9.7530864197530889E-2</v>
      </c>
      <c r="F18" s="42">
        <v>-0.22636054421768706</v>
      </c>
      <c r="G18" s="42">
        <v>-0.34965986394557824</v>
      </c>
      <c r="H18" s="42">
        <v>-0.69409722222222214</v>
      </c>
      <c r="I18" s="42">
        <v>-0.46666666666666662</v>
      </c>
      <c r="J18" s="42">
        <v>-0.40617167919799496</v>
      </c>
      <c r="K18" s="42">
        <v>-0.53541666666666665</v>
      </c>
      <c r="L18" s="42">
        <v>-0.40163354815610453</v>
      </c>
      <c r="M18" s="42">
        <v>-0.58300899307091247</v>
      </c>
      <c r="N18" s="57">
        <v>0.29118844118844112</v>
      </c>
      <c r="O18" s="42">
        <v>0.3545787545787546</v>
      </c>
      <c r="P18" s="57">
        <v>-0.20451127819548873</v>
      </c>
      <c r="Q18" s="58"/>
    </row>
    <row r="19" spans="1:17" x14ac:dyDescent="0.35">
      <c r="A19" s="3" t="s">
        <v>9</v>
      </c>
      <c r="B19" s="3"/>
      <c r="C19" s="3"/>
      <c r="D19" s="14">
        <f t="shared" si="0"/>
        <v>-0.22158376714758468</v>
      </c>
      <c r="E19" s="42">
        <v>-0.33148148148148143</v>
      </c>
      <c r="F19" s="42">
        <v>-0.77117346938775511</v>
      </c>
      <c r="G19" s="42">
        <v>-8.690476190476186E-2</v>
      </c>
      <c r="H19" s="42">
        <v>-0.53581349206349205</v>
      </c>
      <c r="I19" s="42">
        <v>-0.31111111111111112</v>
      </c>
      <c r="J19" s="42">
        <v>-0.31531954887218044</v>
      </c>
      <c r="K19" s="42">
        <v>-0.13958333333333334</v>
      </c>
      <c r="L19" s="42">
        <v>-0.23744835991076593</v>
      </c>
      <c r="M19" s="42">
        <v>-0.14499624411167975</v>
      </c>
      <c r="N19" s="57">
        <v>0.65893365893365885</v>
      </c>
      <c r="O19" s="42">
        <v>-0.44297924297924296</v>
      </c>
      <c r="P19" s="57">
        <v>-1.1278195488721998E-3</v>
      </c>
      <c r="Q19" s="58"/>
    </row>
    <row r="20" spans="1:17" x14ac:dyDescent="0.35">
      <c r="A20" s="3" t="s">
        <v>10</v>
      </c>
      <c r="B20" s="3"/>
      <c r="C20" s="3"/>
      <c r="D20" s="14">
        <f t="shared" si="0"/>
        <v>-0.21954396040292465</v>
      </c>
      <c r="E20" s="42">
        <v>-0.14506172839506173</v>
      </c>
      <c r="F20" s="42">
        <v>-0.20051020408163264</v>
      </c>
      <c r="G20" s="42">
        <v>-0.35442176870748299</v>
      </c>
      <c r="H20" s="42">
        <v>-0.27614087301587303</v>
      </c>
      <c r="I20" s="42">
        <v>-0.42222222222222222</v>
      </c>
      <c r="J20" s="42">
        <v>-0.42665256892230574</v>
      </c>
      <c r="K20" s="42">
        <v>-0.23333333333333334</v>
      </c>
      <c r="L20" s="42">
        <v>-0.35474916687322705</v>
      </c>
      <c r="M20" s="42">
        <v>-0.20387734040984812</v>
      </c>
      <c r="N20" s="57">
        <v>-5.7173382173382199E-2</v>
      </c>
      <c r="O20" s="42">
        <v>-7.7533577533577631E-3</v>
      </c>
      <c r="P20" s="57">
        <v>4.736842105263158E-2</v>
      </c>
      <c r="Q20" s="58"/>
    </row>
    <row r="21" spans="1:17" x14ac:dyDescent="0.35">
      <c r="A21" s="3" t="s">
        <v>11</v>
      </c>
      <c r="B21" s="3"/>
      <c r="C21" s="3"/>
      <c r="D21" s="14">
        <f t="shared" si="0"/>
        <v>0.12063238921112003</v>
      </c>
      <c r="E21" s="42">
        <v>-0.11296296296296295</v>
      </c>
      <c r="F21" s="42">
        <v>0.59982993197278911</v>
      </c>
      <c r="G21" s="42">
        <v>-0.13163265306122449</v>
      </c>
      <c r="H21" s="42">
        <v>-0.23432539682539683</v>
      </c>
      <c r="I21" s="42">
        <v>-2.2222222222222216E-2</v>
      </c>
      <c r="J21" s="42">
        <v>0.13357612781954886</v>
      </c>
      <c r="K21" s="42">
        <v>0.28125</v>
      </c>
      <c r="L21" s="42">
        <v>-0.10142147952298329</v>
      </c>
      <c r="M21" s="42">
        <v>0.19561824729891958</v>
      </c>
      <c r="N21" s="57">
        <v>0.30263532763532758</v>
      </c>
      <c r="O21" s="42">
        <v>0.34664224664224669</v>
      </c>
      <c r="P21" s="57">
        <v>0.19060150375939849</v>
      </c>
      <c r="Q21" s="58"/>
    </row>
    <row r="22" spans="1:17" x14ac:dyDescent="0.35">
      <c r="A22" s="3" t="s">
        <v>12</v>
      </c>
      <c r="B22" s="3"/>
      <c r="C22" s="3"/>
      <c r="D22" s="14">
        <f t="shared" si="0"/>
        <v>-0.37472698927999248</v>
      </c>
      <c r="E22" s="42">
        <v>-0.15123456790123457</v>
      </c>
      <c r="F22" s="42">
        <v>1.5901360544217678E-2</v>
      </c>
      <c r="G22" s="42">
        <v>-0.59489795918367339</v>
      </c>
      <c r="H22" s="42">
        <v>-1.1786706349206348</v>
      </c>
      <c r="I22" s="42">
        <v>3.7007434154171883E-17</v>
      </c>
      <c r="J22" s="42">
        <v>-0.57651942355889718</v>
      </c>
      <c r="K22" s="42">
        <v>-0.46875</v>
      </c>
      <c r="L22" s="42">
        <v>-0.36822172188713548</v>
      </c>
      <c r="M22" s="42">
        <v>-0.95392788694425135</v>
      </c>
      <c r="N22" s="57">
        <v>0.57449124949124952</v>
      </c>
      <c r="O22" s="42">
        <v>-0.18211233211233213</v>
      </c>
      <c r="P22" s="57">
        <v>-0.61278195488721798</v>
      </c>
      <c r="Q22" s="58"/>
    </row>
    <row r="23" spans="1:17" x14ac:dyDescent="0.35">
      <c r="A23" s="3" t="s">
        <v>13</v>
      </c>
      <c r="B23" s="3"/>
      <c r="C23" s="3"/>
      <c r="D23" s="14">
        <f t="shared" si="0"/>
        <v>-5.1173823277374131E-2</v>
      </c>
      <c r="E23" s="42">
        <v>-0.31172839506172839</v>
      </c>
      <c r="F23" s="42">
        <v>0.91037414965986396</v>
      </c>
      <c r="G23" s="42">
        <v>-0.47329931972789119</v>
      </c>
      <c r="H23" s="42">
        <v>-0.48640873015873021</v>
      </c>
      <c r="I23" s="42">
        <v>-0.44444444444444442</v>
      </c>
      <c r="J23" s="42">
        <v>-0.10491071428571429</v>
      </c>
      <c r="K23" s="42">
        <v>-0.31874999999999998</v>
      </c>
      <c r="L23" s="42">
        <v>-0.17065259302101407</v>
      </c>
      <c r="M23" s="42">
        <v>-0.20181054878091589</v>
      </c>
      <c r="N23" s="57">
        <v>0.42720797720797715</v>
      </c>
      <c r="O23" s="42">
        <v>0.25958485958485955</v>
      </c>
      <c r="P23" s="57">
        <v>0.3007518796992481</v>
      </c>
      <c r="Q23" s="58"/>
    </row>
    <row r="24" spans="1:17" x14ac:dyDescent="0.35">
      <c r="A24" s="3" t="s">
        <v>14</v>
      </c>
      <c r="B24" s="3"/>
      <c r="C24" s="3"/>
      <c r="D24" s="14">
        <f t="shared" si="0"/>
        <v>-0.28007563963319626</v>
      </c>
      <c r="E24" s="42">
        <v>-0.35185185185185186</v>
      </c>
      <c r="F24" s="42">
        <v>0.61632653061224485</v>
      </c>
      <c r="G24" s="42">
        <v>-0.43673469387755104</v>
      </c>
      <c r="H24" s="42">
        <v>-0.66785714285714293</v>
      </c>
      <c r="I24" s="42">
        <v>-0.35555555555555557</v>
      </c>
      <c r="J24" s="42">
        <v>-0.60068139097744355</v>
      </c>
      <c r="K24" s="42">
        <v>-0.63124999999999998</v>
      </c>
      <c r="L24" s="42">
        <v>-0.38381152055964091</v>
      </c>
      <c r="M24" s="42">
        <v>-0.39621462620135778</v>
      </c>
      <c r="N24" s="57">
        <v>0.12136752136752145</v>
      </c>
      <c r="O24" s="42">
        <v>-7.539682539682542E-2</v>
      </c>
      <c r="P24" s="57">
        <v>-0.1992481203007519</v>
      </c>
      <c r="Q24" s="58"/>
    </row>
    <row r="25" spans="1:17" x14ac:dyDescent="0.35">
      <c r="A25" s="3" t="s">
        <v>15</v>
      </c>
      <c r="B25" s="3"/>
      <c r="C25" s="3"/>
      <c r="D25" s="14">
        <f t="shared" si="0"/>
        <v>-0.37284137495404018</v>
      </c>
      <c r="E25" s="42">
        <v>-0.26419753086419751</v>
      </c>
      <c r="F25" s="42">
        <v>6.8792517006802681E-2</v>
      </c>
      <c r="G25" s="42">
        <v>-0.63367346938775504</v>
      </c>
      <c r="H25" s="42">
        <v>-1.379563492063492</v>
      </c>
      <c r="I25" s="42">
        <v>-0.31111111111111112</v>
      </c>
      <c r="J25" s="42">
        <v>-0.74757205513784453</v>
      </c>
      <c r="K25" s="42">
        <v>-0.25624999999999998</v>
      </c>
      <c r="L25" s="42">
        <v>-0.36773905918642763</v>
      </c>
      <c r="M25" s="42">
        <v>-0.50146147527837048</v>
      </c>
      <c r="N25" s="57">
        <v>0.37486772486772485</v>
      </c>
      <c r="O25" s="42">
        <v>-0.31483516483516477</v>
      </c>
      <c r="P25" s="57">
        <v>-0.14135338345864668</v>
      </c>
      <c r="Q25" s="58"/>
    </row>
    <row r="26" spans="1:17" x14ac:dyDescent="0.35">
      <c r="A26" s="24" t="s">
        <v>17</v>
      </c>
      <c r="B26" s="3"/>
      <c r="C26" s="3"/>
      <c r="D26" s="14">
        <f t="shared" si="0"/>
        <v>-4.1263352409021037</v>
      </c>
      <c r="E26" s="42">
        <v>-3.0111111111111111</v>
      </c>
      <c r="F26" s="42">
        <v>-0.27942176870748309</v>
      </c>
      <c r="G26" s="42">
        <v>-6.4010204081632649</v>
      </c>
      <c r="H26" s="42">
        <v>-11.812549603174602</v>
      </c>
      <c r="I26" s="42">
        <v>-3.9555555555555557</v>
      </c>
      <c r="J26" s="42">
        <v>-7.3467261904761907</v>
      </c>
      <c r="K26" s="42">
        <v>-6.8395833333333327</v>
      </c>
      <c r="L26" s="42">
        <v>-5.2362234569941331</v>
      </c>
      <c r="M26" s="42">
        <v>-6.4682904740843705</v>
      </c>
      <c r="N26" s="57">
        <v>5.7745624745624751</v>
      </c>
      <c r="O26" s="42">
        <v>-2.4284493284493283</v>
      </c>
      <c r="P26" s="57">
        <v>-1.5116541353383457</v>
      </c>
      <c r="Q26" s="58"/>
    </row>
    <row r="27" spans="1:17" x14ac:dyDescent="0.35">
      <c r="A27" s="3"/>
      <c r="B27" s="3"/>
      <c r="C27" s="3"/>
      <c r="D27" s="15"/>
      <c r="E27" s="71"/>
      <c r="F27" s="71"/>
      <c r="G27" s="71"/>
      <c r="H27" s="71"/>
      <c r="I27" s="44"/>
      <c r="J27" s="44"/>
      <c r="K27" s="44"/>
      <c r="L27" s="44"/>
      <c r="M27" s="44"/>
      <c r="N27" s="60"/>
      <c r="O27" s="43"/>
      <c r="P27" s="60"/>
    </row>
    <row r="28" spans="1:17" x14ac:dyDescent="0.35">
      <c r="A28" s="3" t="s">
        <v>18</v>
      </c>
      <c r="B28" s="3"/>
      <c r="C28" s="3"/>
      <c r="D28" s="14">
        <f>AVERAGE(E28:DA28)</f>
        <v>0.64242269617086101</v>
      </c>
      <c r="E28" s="72">
        <v>0.41790123456790124</v>
      </c>
      <c r="F28" s="72">
        <v>0.51862244897959175</v>
      </c>
      <c r="G28" s="72">
        <v>0.80408163265306121</v>
      </c>
      <c r="H28" s="72">
        <v>0.62326388888888884</v>
      </c>
      <c r="I28" s="42">
        <v>0.62222222222222212</v>
      </c>
      <c r="J28" s="42">
        <v>0.40288220551378445</v>
      </c>
      <c r="K28" s="42">
        <v>0.58125000000000004</v>
      </c>
      <c r="L28" s="42">
        <v>0.58683556418518823</v>
      </c>
      <c r="M28" s="42">
        <v>0.66070357967748505</v>
      </c>
      <c r="N28" s="57">
        <v>1.0664814814814816</v>
      </c>
      <c r="O28" s="42">
        <v>0.82557997557997564</v>
      </c>
      <c r="P28" s="57">
        <v>0.59924812030075192</v>
      </c>
      <c r="Q28" s="58"/>
    </row>
    <row r="29" spans="1:17" x14ac:dyDescent="0.35">
      <c r="A29" s="3" t="s">
        <v>19</v>
      </c>
      <c r="B29" s="3"/>
      <c r="C29" s="3"/>
      <c r="D29" s="14">
        <f>AVERAGE(E29:DA29)</f>
        <v>1.4023151556069022</v>
      </c>
      <c r="E29" s="72">
        <v>1.3006172839506174</v>
      </c>
      <c r="F29" s="72">
        <v>0.2776360544217687</v>
      </c>
      <c r="G29" s="72">
        <v>0.54904761904761901</v>
      </c>
      <c r="H29" s="72">
        <v>0.8954861111111112</v>
      </c>
      <c r="I29" s="42">
        <v>1.0888888888888888</v>
      </c>
      <c r="J29" s="42">
        <v>1.6678475033738189</v>
      </c>
      <c r="K29" s="42">
        <v>1.9187500000000002</v>
      </c>
      <c r="L29" s="42">
        <v>2.032492632680603</v>
      </c>
      <c r="M29" s="42">
        <v>2.2145247572713296</v>
      </c>
      <c r="N29" s="57">
        <v>1.9053215303215305</v>
      </c>
      <c r="O29" s="42">
        <v>1.447470238095238</v>
      </c>
      <c r="P29" s="57">
        <v>1.5296992481203007</v>
      </c>
      <c r="Q29" s="58"/>
    </row>
    <row r="30" spans="1:17" x14ac:dyDescent="0.35">
      <c r="A30" s="3"/>
      <c r="B30" s="3"/>
      <c r="C30" s="3"/>
      <c r="D30" s="16"/>
      <c r="E30" s="44"/>
      <c r="F30" s="44"/>
      <c r="G30" s="44"/>
      <c r="H30" s="44"/>
      <c r="I30" s="44"/>
      <c r="J30" s="44"/>
      <c r="K30" s="44"/>
      <c r="L30" s="44"/>
      <c r="M30" s="44"/>
      <c r="N30" s="60"/>
      <c r="O30" s="43"/>
      <c r="P30" s="60"/>
    </row>
    <row r="31" spans="1:17" x14ac:dyDescent="0.35">
      <c r="A31" s="3" t="s">
        <v>20</v>
      </c>
      <c r="B31" s="3"/>
      <c r="C31" s="3"/>
      <c r="D31" s="14">
        <f>AVERAGE(E31:DA31)</f>
        <v>1.1022942533619886</v>
      </c>
      <c r="E31" s="72">
        <v>1.0783950617283951</v>
      </c>
      <c r="F31" s="72">
        <v>1.0272108843537413</v>
      </c>
      <c r="G31" s="72">
        <v>1.0547619047619048</v>
      </c>
      <c r="H31" s="72">
        <v>1.2638392857142857</v>
      </c>
      <c r="I31" s="42">
        <v>1.1111111111111109</v>
      </c>
      <c r="J31" s="42">
        <v>0.81343984962406024</v>
      </c>
      <c r="K31" s="42">
        <v>1.09375</v>
      </c>
      <c r="L31" s="42">
        <v>1.0416198463190944</v>
      </c>
      <c r="M31" s="42">
        <v>1.2227922748046587</v>
      </c>
      <c r="N31" s="57">
        <v>1.2683455433455435</v>
      </c>
      <c r="O31" s="42">
        <v>1.0924908424908424</v>
      </c>
      <c r="P31" s="57">
        <v>1.1597744360902256</v>
      </c>
      <c r="Q31" s="58"/>
    </row>
    <row r="32" spans="1:17" x14ac:dyDescent="0.35">
      <c r="A32" s="3" t="s">
        <v>21</v>
      </c>
      <c r="B32" s="3"/>
      <c r="C32" s="3"/>
      <c r="D32" s="14">
        <f>AVERAGE(E32:DA32)</f>
        <v>1.2981556073034002</v>
      </c>
      <c r="E32" s="72">
        <v>0.98395061728395072</v>
      </c>
      <c r="F32" s="72">
        <v>0.94336734693877555</v>
      </c>
      <c r="G32" s="72">
        <v>0.78503401360544212</v>
      </c>
      <c r="H32" s="72">
        <v>2.7711309523809522</v>
      </c>
      <c r="I32" s="42">
        <v>1.1555555555555557</v>
      </c>
      <c r="J32" s="42">
        <v>1.1812969924812029</v>
      </c>
      <c r="K32" s="42">
        <v>1.2666666666666666</v>
      </c>
      <c r="L32" s="42">
        <v>1.0465404582885787</v>
      </c>
      <c r="M32" s="42">
        <v>1.9732966870958912</v>
      </c>
      <c r="N32" s="57">
        <v>1.2044159544159543</v>
      </c>
      <c r="O32" s="42">
        <v>1.3854090354090356</v>
      </c>
      <c r="P32" s="57">
        <v>0.88120300751879699</v>
      </c>
      <c r="Q32" s="58"/>
    </row>
    <row r="33" spans="1:17" x14ac:dyDescent="0.35">
      <c r="A33" s="3"/>
      <c r="B33" s="3"/>
      <c r="C33" s="3"/>
      <c r="D33" s="17"/>
      <c r="E33" s="73"/>
      <c r="F33" s="73"/>
      <c r="G33" s="73"/>
      <c r="H33" s="73"/>
      <c r="I33" s="44"/>
      <c r="J33" s="44"/>
      <c r="K33" s="44"/>
      <c r="L33" s="44"/>
      <c r="M33" s="44"/>
      <c r="N33" s="66"/>
      <c r="O33" s="19"/>
      <c r="P33" s="66"/>
    </row>
    <row r="34" spans="1:17" x14ac:dyDescent="0.35">
      <c r="A34" s="24" t="s">
        <v>22</v>
      </c>
      <c r="B34" s="24"/>
      <c r="C34" s="24"/>
      <c r="D34" s="17"/>
      <c r="E34" s="73"/>
      <c r="F34" s="73"/>
      <c r="G34" s="73"/>
      <c r="H34" s="73"/>
      <c r="I34" s="44"/>
      <c r="J34" s="44"/>
      <c r="K34" s="44"/>
      <c r="L34" s="44"/>
      <c r="M34" s="44"/>
      <c r="N34" s="66"/>
      <c r="O34" s="19"/>
      <c r="P34" s="66"/>
    </row>
    <row r="35" spans="1:17" x14ac:dyDescent="0.35">
      <c r="A35" s="3" t="s">
        <v>23</v>
      </c>
      <c r="B35" s="3"/>
      <c r="C35" s="3"/>
      <c r="D35" s="18">
        <f t="shared" ref="D35:D46" si="1">SUM(E35:DA35)</f>
        <v>197</v>
      </c>
      <c r="E35" s="45">
        <v>5</v>
      </c>
      <c r="F35" s="45">
        <v>7</v>
      </c>
      <c r="G35" s="45">
        <v>19</v>
      </c>
      <c r="H35" s="45">
        <v>24</v>
      </c>
      <c r="I35" s="64">
        <v>10</v>
      </c>
      <c r="J35" s="64">
        <v>9</v>
      </c>
      <c r="K35" s="64">
        <v>5</v>
      </c>
      <c r="L35" s="64">
        <v>17</v>
      </c>
      <c r="M35" s="64">
        <v>35</v>
      </c>
      <c r="N35" s="62">
        <v>23</v>
      </c>
      <c r="O35" s="45">
        <v>15</v>
      </c>
      <c r="P35" s="62">
        <v>28</v>
      </c>
      <c r="Q35" s="58"/>
    </row>
    <row r="36" spans="1:17" x14ac:dyDescent="0.35">
      <c r="A36" s="3" t="s">
        <v>24</v>
      </c>
      <c r="B36" s="3"/>
      <c r="C36" s="3"/>
      <c r="D36" s="18">
        <f t="shared" si="1"/>
        <v>91</v>
      </c>
      <c r="E36" s="45">
        <v>6</v>
      </c>
      <c r="F36" s="45">
        <v>9</v>
      </c>
      <c r="G36" s="45">
        <v>11</v>
      </c>
      <c r="H36" s="45">
        <v>4</v>
      </c>
      <c r="I36" s="64">
        <v>3</v>
      </c>
      <c r="J36" s="64">
        <v>5</v>
      </c>
      <c r="K36" s="64">
        <v>1</v>
      </c>
      <c r="L36" s="64">
        <v>7</v>
      </c>
      <c r="M36" s="64">
        <v>19</v>
      </c>
      <c r="N36" s="62">
        <v>9</v>
      </c>
      <c r="O36" s="45">
        <v>7</v>
      </c>
      <c r="P36" s="62">
        <v>10</v>
      </c>
      <c r="Q36" s="58"/>
    </row>
    <row r="37" spans="1:17" x14ac:dyDescent="0.35">
      <c r="A37" s="3" t="s">
        <v>25</v>
      </c>
      <c r="B37" s="3"/>
      <c r="C37" s="3"/>
      <c r="D37" s="18">
        <f t="shared" si="1"/>
        <v>55</v>
      </c>
      <c r="E37" s="45">
        <v>1</v>
      </c>
      <c r="F37" s="45">
        <v>1</v>
      </c>
      <c r="G37" s="45">
        <v>9</v>
      </c>
      <c r="H37" s="45">
        <v>1</v>
      </c>
      <c r="I37" s="64">
        <v>2</v>
      </c>
      <c r="J37" s="64">
        <v>1</v>
      </c>
      <c r="K37" s="64">
        <v>5</v>
      </c>
      <c r="L37" s="64">
        <v>6</v>
      </c>
      <c r="M37" s="64">
        <v>4</v>
      </c>
      <c r="N37" s="62">
        <v>4</v>
      </c>
      <c r="O37" s="45">
        <v>6</v>
      </c>
      <c r="P37" s="62">
        <v>15</v>
      </c>
      <c r="Q37" s="58"/>
    </row>
    <row r="38" spans="1:17" x14ac:dyDescent="0.35">
      <c r="A38" s="3" t="s">
        <v>26</v>
      </c>
      <c r="B38" s="3"/>
      <c r="C38" s="3"/>
      <c r="D38" s="18">
        <f t="shared" si="1"/>
        <v>121</v>
      </c>
      <c r="E38" s="45">
        <v>12</v>
      </c>
      <c r="F38" s="45">
        <v>6</v>
      </c>
      <c r="G38" s="45">
        <v>15</v>
      </c>
      <c r="H38" s="45">
        <v>9</v>
      </c>
      <c r="I38" s="64">
        <v>3</v>
      </c>
      <c r="J38" s="64">
        <v>6</v>
      </c>
      <c r="K38" s="64">
        <v>8</v>
      </c>
      <c r="L38" s="64">
        <v>10</v>
      </c>
      <c r="M38" s="64">
        <v>20</v>
      </c>
      <c r="N38" s="62">
        <v>13</v>
      </c>
      <c r="O38" s="45">
        <v>6</v>
      </c>
      <c r="P38" s="62">
        <v>13</v>
      </c>
      <c r="Q38" s="58"/>
    </row>
    <row r="39" spans="1:17" x14ac:dyDescent="0.35">
      <c r="A39" s="3" t="s">
        <v>27</v>
      </c>
      <c r="B39" s="3"/>
      <c r="C39" s="3"/>
      <c r="D39" s="18">
        <f t="shared" si="1"/>
        <v>8</v>
      </c>
      <c r="E39" s="45">
        <v>2</v>
      </c>
      <c r="F39" s="45">
        <v>0</v>
      </c>
      <c r="G39" s="45">
        <v>1</v>
      </c>
      <c r="H39" s="45">
        <v>0</v>
      </c>
      <c r="I39" s="64">
        <v>1</v>
      </c>
      <c r="J39" s="64">
        <v>1</v>
      </c>
      <c r="K39" s="64">
        <v>0</v>
      </c>
      <c r="L39" s="64">
        <v>1</v>
      </c>
      <c r="M39" s="64">
        <v>1</v>
      </c>
      <c r="N39" s="62">
        <v>1</v>
      </c>
      <c r="O39" s="45">
        <v>0</v>
      </c>
      <c r="P39" s="62">
        <v>0</v>
      </c>
      <c r="Q39" s="58"/>
    </row>
    <row r="40" spans="1:17" x14ac:dyDescent="0.35">
      <c r="A40" s="5" t="s">
        <v>56</v>
      </c>
      <c r="B40" s="5"/>
      <c r="C40" s="3"/>
      <c r="D40" s="18">
        <f t="shared" si="1"/>
        <v>47</v>
      </c>
      <c r="E40" s="45">
        <v>0</v>
      </c>
      <c r="F40" s="45">
        <v>0</v>
      </c>
      <c r="G40" s="45">
        <v>0</v>
      </c>
      <c r="H40" s="45">
        <v>0</v>
      </c>
      <c r="I40" s="64">
        <v>0</v>
      </c>
      <c r="J40" s="64">
        <v>0</v>
      </c>
      <c r="K40" s="64">
        <v>6</v>
      </c>
      <c r="L40" s="64">
        <v>0</v>
      </c>
      <c r="M40" s="64">
        <v>2</v>
      </c>
      <c r="N40" s="62">
        <v>15</v>
      </c>
      <c r="O40" s="45">
        <v>15</v>
      </c>
      <c r="P40" s="62">
        <v>9</v>
      </c>
      <c r="Q40" s="58"/>
    </row>
    <row r="41" spans="1:17" x14ac:dyDescent="0.35">
      <c r="A41" s="3" t="s">
        <v>28</v>
      </c>
      <c r="B41" s="3"/>
      <c r="C41" s="3"/>
      <c r="D41" s="18">
        <f t="shared" si="1"/>
        <v>176</v>
      </c>
      <c r="E41" s="45">
        <v>2</v>
      </c>
      <c r="F41" s="45">
        <v>13</v>
      </c>
      <c r="G41" s="45">
        <v>28</v>
      </c>
      <c r="H41" s="45">
        <v>16</v>
      </c>
      <c r="I41" s="74">
        <v>5</v>
      </c>
      <c r="J41" s="64">
        <v>10</v>
      </c>
      <c r="K41" s="64">
        <v>11</v>
      </c>
      <c r="L41" s="64">
        <v>17</v>
      </c>
      <c r="M41" s="64">
        <v>41</v>
      </c>
      <c r="N41" s="62">
        <v>12</v>
      </c>
      <c r="O41" s="45">
        <v>7</v>
      </c>
      <c r="P41" s="62">
        <v>14</v>
      </c>
      <c r="Q41" s="58"/>
    </row>
    <row r="42" spans="1:17" x14ac:dyDescent="0.35">
      <c r="A42" s="3" t="s">
        <v>29</v>
      </c>
      <c r="B42" s="3"/>
      <c r="C42" s="3"/>
      <c r="D42" s="18">
        <f t="shared" si="1"/>
        <v>138</v>
      </c>
      <c r="E42" s="45">
        <v>18</v>
      </c>
      <c r="F42" s="45">
        <v>8</v>
      </c>
      <c r="G42" s="45">
        <v>13</v>
      </c>
      <c r="H42" s="45">
        <v>9</v>
      </c>
      <c r="I42" s="64">
        <v>8</v>
      </c>
      <c r="J42" s="64">
        <v>12</v>
      </c>
      <c r="K42" s="64">
        <v>2</v>
      </c>
      <c r="L42" s="64">
        <v>16</v>
      </c>
      <c r="M42" s="64">
        <v>18</v>
      </c>
      <c r="N42" s="62">
        <v>17</v>
      </c>
      <c r="O42" s="45">
        <v>10</v>
      </c>
      <c r="P42" s="62">
        <v>7</v>
      </c>
      <c r="Q42" s="58"/>
    </row>
    <row r="43" spans="1:17" x14ac:dyDescent="0.35">
      <c r="A43" s="3" t="s">
        <v>30</v>
      </c>
      <c r="B43" s="3"/>
      <c r="C43" s="3"/>
      <c r="D43" s="18">
        <f t="shared" si="1"/>
        <v>37</v>
      </c>
      <c r="E43" s="45">
        <v>4</v>
      </c>
      <c r="F43" s="45">
        <v>6</v>
      </c>
      <c r="G43" s="45">
        <v>6</v>
      </c>
      <c r="H43" s="45">
        <v>3</v>
      </c>
      <c r="I43" s="64">
        <v>0</v>
      </c>
      <c r="J43" s="64">
        <v>4</v>
      </c>
      <c r="K43" s="64">
        <v>2</v>
      </c>
      <c r="L43" s="64">
        <v>2</v>
      </c>
      <c r="M43" s="64">
        <v>4</v>
      </c>
      <c r="N43" s="62">
        <v>2</v>
      </c>
      <c r="O43" s="45">
        <v>2</v>
      </c>
      <c r="P43" s="62">
        <v>2</v>
      </c>
      <c r="Q43" s="58"/>
    </row>
    <row r="44" spans="1:17" x14ac:dyDescent="0.35">
      <c r="A44" s="3" t="s">
        <v>31</v>
      </c>
      <c r="B44" s="3"/>
      <c r="C44" s="3"/>
      <c r="D44" s="18">
        <f t="shared" si="1"/>
        <v>48</v>
      </c>
      <c r="E44" s="45">
        <v>2</v>
      </c>
      <c r="F44" s="45">
        <v>6</v>
      </c>
      <c r="G44" s="45">
        <v>3</v>
      </c>
      <c r="H44" s="45">
        <v>1</v>
      </c>
      <c r="I44" s="64">
        <v>0</v>
      </c>
      <c r="J44" s="64">
        <v>5</v>
      </c>
      <c r="K44" s="64">
        <v>5</v>
      </c>
      <c r="L44" s="64">
        <v>6</v>
      </c>
      <c r="M44" s="64">
        <v>5</v>
      </c>
      <c r="N44" s="62">
        <v>8</v>
      </c>
      <c r="O44" s="45">
        <v>4</v>
      </c>
      <c r="P44" s="62">
        <v>3</v>
      </c>
      <c r="Q44" s="58"/>
    </row>
    <row r="45" spans="1:17" x14ac:dyDescent="0.35">
      <c r="A45" s="3" t="s">
        <v>32</v>
      </c>
      <c r="B45" s="3"/>
      <c r="C45" s="3"/>
      <c r="D45" s="18">
        <f t="shared" si="1"/>
        <v>15</v>
      </c>
      <c r="E45" s="45">
        <v>0</v>
      </c>
      <c r="F45" s="45">
        <v>0</v>
      </c>
      <c r="G45" s="45">
        <v>0</v>
      </c>
      <c r="H45" s="45">
        <v>0</v>
      </c>
      <c r="I45" s="64">
        <v>1</v>
      </c>
      <c r="J45" s="64">
        <v>2</v>
      </c>
      <c r="K45" s="64">
        <v>2</v>
      </c>
      <c r="L45" s="64">
        <v>3</v>
      </c>
      <c r="M45" s="64">
        <v>2</v>
      </c>
      <c r="N45" s="62">
        <v>1</v>
      </c>
      <c r="O45" s="45">
        <v>4</v>
      </c>
      <c r="P45" s="62">
        <v>0</v>
      </c>
      <c r="Q45" s="58"/>
    </row>
    <row r="46" spans="1:17" x14ac:dyDescent="0.35">
      <c r="A46" s="3" t="s">
        <v>36</v>
      </c>
      <c r="B46" s="3"/>
      <c r="C46" s="3"/>
      <c r="D46" s="18">
        <f t="shared" si="1"/>
        <v>64</v>
      </c>
      <c r="E46" s="45">
        <v>1</v>
      </c>
      <c r="F46" s="45">
        <v>0</v>
      </c>
      <c r="G46" s="45">
        <v>1</v>
      </c>
      <c r="H46" s="45">
        <v>1</v>
      </c>
      <c r="I46" s="64">
        <v>0</v>
      </c>
      <c r="J46" s="64">
        <v>5</v>
      </c>
      <c r="K46" s="64">
        <v>1</v>
      </c>
      <c r="L46" s="64">
        <v>15</v>
      </c>
      <c r="M46" s="64">
        <v>9</v>
      </c>
      <c r="N46" s="62">
        <v>5</v>
      </c>
      <c r="O46" s="45">
        <v>14</v>
      </c>
      <c r="P46" s="62">
        <v>12</v>
      </c>
      <c r="Q46" s="58"/>
    </row>
    <row r="47" spans="1:17" x14ac:dyDescent="0.35">
      <c r="A47" s="3"/>
      <c r="B47" s="3"/>
      <c r="C47" s="3"/>
      <c r="D47" s="19"/>
      <c r="E47" s="10"/>
      <c r="F47" s="3"/>
      <c r="G47" s="3"/>
      <c r="H47" s="3"/>
      <c r="I47" s="4"/>
      <c r="J47" s="4"/>
      <c r="K47" s="3"/>
      <c r="L47" s="3"/>
      <c r="M47" s="3"/>
      <c r="N47" s="33"/>
    </row>
    <row r="48" spans="1:17" x14ac:dyDescent="0.35">
      <c r="A48" s="24" t="s">
        <v>34</v>
      </c>
      <c r="B48" s="3"/>
      <c r="C48" s="3"/>
      <c r="D48" s="18">
        <f t="shared" ref="D48:G48" si="2">SUM(D35:D47)</f>
        <v>997</v>
      </c>
      <c r="E48" s="1">
        <f t="shared" si="2"/>
        <v>53</v>
      </c>
      <c r="F48" s="1">
        <f t="shared" si="2"/>
        <v>56</v>
      </c>
      <c r="G48" s="1">
        <f t="shared" si="2"/>
        <v>106</v>
      </c>
      <c r="H48" s="1">
        <f t="shared" ref="H48" si="3">SUM(H35:H47)</f>
        <v>68</v>
      </c>
      <c r="I48" s="1">
        <f>SUM(I35:I47)</f>
        <v>33</v>
      </c>
      <c r="J48" s="1">
        <f>SUM(J35:J47)</f>
        <v>60</v>
      </c>
      <c r="K48" s="1">
        <v>48</v>
      </c>
      <c r="L48" s="1">
        <f>SUM(L35:L47)</f>
        <v>100</v>
      </c>
      <c r="M48" s="1">
        <f>SUM(M35:M47)</f>
        <v>160</v>
      </c>
      <c r="N48" s="32">
        <v>110</v>
      </c>
      <c r="O48" s="6">
        <v>90</v>
      </c>
      <c r="P48" s="81">
        <v>113</v>
      </c>
      <c r="Q48" s="58"/>
    </row>
  </sheetData>
  <phoneticPr fontId="2" type="noConversion"/>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topLeftCell="A16" workbookViewId="0">
      <selection activeCell="D49" sqref="D49"/>
    </sheetView>
  </sheetViews>
  <sheetFormatPr defaultRowHeight="15.5" x14ac:dyDescent="0.35"/>
  <cols>
    <col min="15" max="15" width="9" style="49"/>
  </cols>
  <sheetData>
    <row r="1" spans="1:17" x14ac:dyDescent="0.35">
      <c r="A1" s="3"/>
      <c r="B1" s="3"/>
      <c r="C1" s="3"/>
      <c r="D1" s="3"/>
      <c r="E1" s="3"/>
      <c r="F1" s="3"/>
      <c r="G1" s="3"/>
      <c r="H1" s="3"/>
      <c r="I1" s="3"/>
    </row>
    <row r="2" spans="1:17" ht="16" thickBot="1" x14ac:dyDescent="0.4">
      <c r="A2" s="31" t="s">
        <v>64</v>
      </c>
      <c r="B2" s="23"/>
      <c r="C2" s="23"/>
      <c r="D2" s="23"/>
      <c r="E2" s="23"/>
      <c r="F2" s="23"/>
      <c r="G2" s="23"/>
      <c r="H2" s="23"/>
      <c r="I2" s="23"/>
      <c r="J2" s="23"/>
      <c r="K2" s="20"/>
      <c r="L2" s="20"/>
      <c r="M2" s="20"/>
      <c r="N2" s="36"/>
      <c r="O2" s="50"/>
      <c r="P2" s="48"/>
      <c r="Q2" s="48"/>
    </row>
    <row r="3" spans="1:17" ht="16" thickBot="1" x14ac:dyDescent="0.4">
      <c r="A3" s="3"/>
      <c r="B3" s="3"/>
      <c r="C3" s="3"/>
      <c r="D3" s="26"/>
      <c r="E3" s="27" t="s">
        <v>41</v>
      </c>
      <c r="F3" s="27" t="s">
        <v>41</v>
      </c>
      <c r="G3" s="27" t="s">
        <v>41</v>
      </c>
      <c r="H3" s="27" t="s">
        <v>41</v>
      </c>
      <c r="I3" s="27" t="s">
        <v>41</v>
      </c>
      <c r="J3" s="27" t="s">
        <v>41</v>
      </c>
      <c r="K3" s="27" t="s">
        <v>41</v>
      </c>
      <c r="L3" s="27" t="s">
        <v>41</v>
      </c>
      <c r="M3" s="27" t="s">
        <v>41</v>
      </c>
      <c r="N3" s="37" t="s">
        <v>41</v>
      </c>
      <c r="O3" s="46" t="s">
        <v>41</v>
      </c>
      <c r="P3" s="47" t="s">
        <v>41</v>
      </c>
      <c r="Q3" s="47" t="s">
        <v>41</v>
      </c>
    </row>
    <row r="4" spans="1:17" x14ac:dyDescent="0.35">
      <c r="A4" s="24" t="s">
        <v>37</v>
      </c>
      <c r="B4" s="24"/>
      <c r="C4" s="3"/>
      <c r="D4" s="25" t="s">
        <v>35</v>
      </c>
      <c r="E4" s="68" t="s">
        <v>40</v>
      </c>
      <c r="F4" s="69" t="s">
        <v>39</v>
      </c>
      <c r="G4" s="69" t="s">
        <v>43</v>
      </c>
      <c r="H4" s="69" t="s">
        <v>54</v>
      </c>
      <c r="I4" s="68" t="s">
        <v>55</v>
      </c>
      <c r="J4" s="68" t="s">
        <v>58</v>
      </c>
      <c r="K4" s="68" t="s">
        <v>59</v>
      </c>
      <c r="L4" s="68" t="s">
        <v>60</v>
      </c>
      <c r="M4" s="68" t="s">
        <v>65</v>
      </c>
      <c r="N4" s="70" t="s">
        <v>66</v>
      </c>
      <c r="O4" s="70" t="s">
        <v>74</v>
      </c>
      <c r="P4" s="87" t="s">
        <v>78</v>
      </c>
      <c r="Q4" s="88" t="s">
        <v>79</v>
      </c>
    </row>
    <row r="5" spans="1:17" x14ac:dyDescent="0.35">
      <c r="A5" s="3" t="s">
        <v>33</v>
      </c>
      <c r="B5" s="3"/>
      <c r="C5" s="3"/>
      <c r="D5" s="13">
        <v>4</v>
      </c>
      <c r="E5" s="45">
        <v>4</v>
      </c>
      <c r="F5" s="45">
        <v>4</v>
      </c>
      <c r="G5" s="45">
        <v>4</v>
      </c>
      <c r="H5" s="45">
        <v>4</v>
      </c>
      <c r="I5" s="45">
        <v>4</v>
      </c>
      <c r="J5" s="45">
        <v>4</v>
      </c>
      <c r="K5" s="45">
        <v>4</v>
      </c>
      <c r="L5" s="45">
        <v>4</v>
      </c>
      <c r="M5" s="45">
        <v>4</v>
      </c>
      <c r="N5" s="62">
        <v>4</v>
      </c>
      <c r="O5" s="62">
        <v>4</v>
      </c>
      <c r="P5" s="62">
        <v>4</v>
      </c>
      <c r="Q5" s="62">
        <v>4</v>
      </c>
    </row>
    <row r="6" spans="1:17" x14ac:dyDescent="0.35">
      <c r="A6" s="3"/>
      <c r="B6" s="3"/>
      <c r="C6" s="3"/>
      <c r="D6" s="13"/>
      <c r="E6" s="78"/>
      <c r="F6" s="78"/>
      <c r="G6" s="79"/>
      <c r="H6" s="79"/>
      <c r="I6" s="79"/>
      <c r="J6" s="79"/>
      <c r="K6" s="79"/>
      <c r="L6" s="79"/>
      <c r="M6" s="79"/>
      <c r="N6" s="62"/>
      <c r="O6" s="62"/>
      <c r="P6" s="86"/>
      <c r="Q6" s="86"/>
    </row>
    <row r="7" spans="1:17" x14ac:dyDescent="0.35">
      <c r="A7" s="3" t="s">
        <v>42</v>
      </c>
      <c r="B7" s="3"/>
      <c r="C7" s="3"/>
      <c r="D7" s="14">
        <f>AVERAGE(E7:CX7)</f>
        <v>14.192924667010807</v>
      </c>
      <c r="E7" s="42">
        <v>13.029638544876642</v>
      </c>
      <c r="F7" s="42">
        <v>10.510920085205798</v>
      </c>
      <c r="G7" s="42">
        <v>12.655172693625719</v>
      </c>
      <c r="H7" s="42">
        <v>10</v>
      </c>
      <c r="I7" s="42">
        <v>9.4</v>
      </c>
      <c r="J7" s="42">
        <v>8.984272881018434</v>
      </c>
      <c r="K7" s="42">
        <v>17.802623911400307</v>
      </c>
      <c r="L7" s="42">
        <v>8.1159501070315052</v>
      </c>
      <c r="M7" s="42">
        <v>9.5779753086419746</v>
      </c>
      <c r="N7" s="57">
        <v>44.504696043757903</v>
      </c>
      <c r="O7" s="42">
        <v>14.292852428571431</v>
      </c>
      <c r="P7" s="57">
        <v>11.440994</v>
      </c>
      <c r="Q7" s="86"/>
    </row>
    <row r="8" spans="1:17" x14ac:dyDescent="0.35">
      <c r="A8" s="21"/>
      <c r="B8" s="21"/>
      <c r="C8" s="21"/>
      <c r="D8" s="21"/>
      <c r="E8" s="80"/>
      <c r="F8" s="80"/>
      <c r="G8" s="44"/>
      <c r="H8" s="44"/>
      <c r="I8" s="44"/>
      <c r="J8" s="44"/>
      <c r="K8" s="44"/>
      <c r="L8" s="44"/>
      <c r="M8" s="44"/>
      <c r="N8" s="60"/>
      <c r="O8" s="19"/>
      <c r="P8" s="60"/>
      <c r="Q8" s="65"/>
    </row>
    <row r="9" spans="1:17" x14ac:dyDescent="0.35">
      <c r="A9" s="24" t="s">
        <v>16</v>
      </c>
      <c r="B9" s="24"/>
      <c r="C9" s="24"/>
      <c r="D9" s="15"/>
      <c r="E9" s="73"/>
      <c r="F9" s="73"/>
      <c r="G9" s="44"/>
      <c r="H9" s="44"/>
      <c r="I9" s="44"/>
      <c r="J9" s="44"/>
      <c r="K9" s="44"/>
      <c r="L9" s="44"/>
      <c r="M9" s="44"/>
      <c r="N9" s="60"/>
      <c r="O9" s="19"/>
      <c r="P9" s="60"/>
      <c r="Q9" s="65"/>
    </row>
    <row r="10" spans="1:17" x14ac:dyDescent="0.35">
      <c r="A10" s="3" t="s">
        <v>0</v>
      </c>
      <c r="B10" s="3"/>
      <c r="C10" s="3"/>
      <c r="D10" s="14">
        <f t="shared" ref="D10:D26" si="0">AVERAGE(E10:CX10)</f>
        <v>-0.51865598660956114</v>
      </c>
      <c r="E10" s="42">
        <v>-0.31151229722658291</v>
      </c>
      <c r="F10" s="42">
        <v>-0.26567361210218349</v>
      </c>
      <c r="G10" s="42">
        <v>-0.53746182354836625</v>
      </c>
      <c r="H10" s="42">
        <v>-0.73468899391382225</v>
      </c>
      <c r="I10" s="42">
        <v>-1.235058153696261</v>
      </c>
      <c r="J10" s="42">
        <v>-0.58910132474042243</v>
      </c>
      <c r="K10" s="42">
        <v>-0.24183673469387754</v>
      </c>
      <c r="L10" s="42">
        <v>-0.60631858783231285</v>
      </c>
      <c r="M10" s="42">
        <v>-0.68338531513970102</v>
      </c>
      <c r="N10" s="57">
        <v>-0.54740642499263181</v>
      </c>
      <c r="O10" s="42">
        <v>-0.3714285714285715</v>
      </c>
      <c r="P10" s="57">
        <v>-9.9999999999999978E-2</v>
      </c>
      <c r="Q10" s="86"/>
    </row>
    <row r="11" spans="1:17" x14ac:dyDescent="0.35">
      <c r="A11" s="3" t="s">
        <v>1</v>
      </c>
      <c r="B11" s="3"/>
      <c r="C11" s="3"/>
      <c r="D11" s="14">
        <f t="shared" si="0"/>
        <v>-0.45722889548472906</v>
      </c>
      <c r="E11" s="42">
        <v>-0.42697914330567388</v>
      </c>
      <c r="F11" s="42">
        <v>-0.42257504400361551</v>
      </c>
      <c r="G11" s="42">
        <v>-0.39242898541305776</v>
      </c>
      <c r="H11" s="42">
        <v>-0.47588807342811917</v>
      </c>
      <c r="I11" s="42">
        <v>-0.97103732797466802</v>
      </c>
      <c r="J11" s="42">
        <v>-0.82743766884744319</v>
      </c>
      <c r="K11" s="42">
        <v>-0.21731440402247859</v>
      </c>
      <c r="L11" s="42">
        <v>-0.17456276425480149</v>
      </c>
      <c r="M11" s="42">
        <v>-0.63975633528265108</v>
      </c>
      <c r="N11" s="57">
        <v>-0.38448128499852635</v>
      </c>
      <c r="O11" s="42">
        <v>-0.41428571428571426</v>
      </c>
      <c r="P11" s="57">
        <v>-0.13999999999999996</v>
      </c>
      <c r="Q11" s="86"/>
    </row>
    <row r="12" spans="1:17" x14ac:dyDescent="0.35">
      <c r="A12" s="3" t="s">
        <v>2</v>
      </c>
      <c r="B12" s="3"/>
      <c r="C12" s="3"/>
      <c r="D12" s="14">
        <f t="shared" si="0"/>
        <v>-0.33579068216161351</v>
      </c>
      <c r="E12" s="42">
        <v>-1.3353143455184287E-2</v>
      </c>
      <c r="F12" s="42">
        <v>-0.28327069755641188</v>
      </c>
      <c r="G12" s="42">
        <v>-0.27164051434114217</v>
      </c>
      <c r="H12" s="42">
        <v>-0.23018549155562887</v>
      </c>
      <c r="I12" s="42">
        <v>-0.78621666057727446</v>
      </c>
      <c r="J12" s="42">
        <v>-0.6342071900530547</v>
      </c>
      <c r="K12" s="42">
        <v>2.1240264221630747E-2</v>
      </c>
      <c r="L12" s="42">
        <v>-0.28382723220518136</v>
      </c>
      <c r="M12" s="42">
        <v>-0.34669915529564649</v>
      </c>
      <c r="N12" s="57">
        <v>-0.38989979369289712</v>
      </c>
      <c r="O12" s="42">
        <v>-0.47142857142857142</v>
      </c>
      <c r="P12" s="57">
        <v>-0.33999999999999997</v>
      </c>
      <c r="Q12" s="86"/>
    </row>
    <row r="13" spans="1:17" x14ac:dyDescent="0.35">
      <c r="A13" s="3" t="s">
        <v>3</v>
      </c>
      <c r="B13" s="3"/>
      <c r="C13" s="3"/>
      <c r="D13" s="14">
        <f t="shared" si="0"/>
        <v>-0.60681953762763818</v>
      </c>
      <c r="E13" s="42">
        <v>-0.24264782836211404</v>
      </c>
      <c r="F13" s="42">
        <v>-0.2961774336774336</v>
      </c>
      <c r="G13" s="42">
        <v>-0.34419321008869252</v>
      </c>
      <c r="H13" s="42">
        <v>-0.46936395777928963</v>
      </c>
      <c r="I13" s="42">
        <v>-1.4456369504323467</v>
      </c>
      <c r="J13" s="42">
        <v>-0.87177079603771335</v>
      </c>
      <c r="K13" s="42">
        <v>-0.54308174916870577</v>
      </c>
      <c r="L13" s="42">
        <v>-0.82077603657685327</v>
      </c>
      <c r="M13" s="42">
        <v>-0.71835932423651716</v>
      </c>
      <c r="N13" s="57">
        <v>-0.70411287945770717</v>
      </c>
      <c r="O13" s="42">
        <v>-0.2857142857142857</v>
      </c>
      <c r="P13" s="57">
        <v>-0.53999999999999992</v>
      </c>
      <c r="Q13" s="86"/>
    </row>
    <row r="14" spans="1:17" x14ac:dyDescent="0.35">
      <c r="A14" s="3" t="s">
        <v>4</v>
      </c>
      <c r="B14" s="3"/>
      <c r="C14" s="3"/>
      <c r="D14" s="14">
        <f t="shared" si="0"/>
        <v>-0.59441825808915882</v>
      </c>
      <c r="E14" s="42">
        <v>-2.0892203035060182E-2</v>
      </c>
      <c r="F14" s="42">
        <v>-0.71696141160426874</v>
      </c>
      <c r="G14" s="42">
        <v>-0.36833614668407605</v>
      </c>
      <c r="H14" s="42">
        <v>-0.57926261501776366</v>
      </c>
      <c r="I14" s="42">
        <v>-1.1004749725977347</v>
      </c>
      <c r="J14" s="42">
        <v>-0.96100454057220974</v>
      </c>
      <c r="K14" s="42">
        <v>-0.32726677739100107</v>
      </c>
      <c r="L14" s="42">
        <v>-0.59830668140842813</v>
      </c>
      <c r="M14" s="42">
        <v>-0.67976283300844698</v>
      </c>
      <c r="N14" s="57">
        <v>-0.51217948717948725</v>
      </c>
      <c r="O14" s="42">
        <v>-0.72857142857142854</v>
      </c>
      <c r="P14" s="57">
        <v>-0.53999999999999992</v>
      </c>
      <c r="Q14" s="86"/>
    </row>
    <row r="15" spans="1:17" x14ac:dyDescent="0.35">
      <c r="A15" s="3" t="s">
        <v>5</v>
      </c>
      <c r="B15" s="3"/>
      <c r="C15" s="3"/>
      <c r="D15" s="14">
        <f t="shared" si="0"/>
        <v>-0.30172039473222501</v>
      </c>
      <c r="E15" s="42">
        <v>-8.6837482245645498E-2</v>
      </c>
      <c r="F15" s="42">
        <v>-0.23582449296735011</v>
      </c>
      <c r="G15" s="42">
        <v>-0.20427758172071353</v>
      </c>
      <c r="H15" s="42">
        <v>-0.21169517629757906</v>
      </c>
      <c r="I15" s="42">
        <v>-0.66811289733284618</v>
      </c>
      <c r="J15" s="42">
        <v>-0.56990389935878649</v>
      </c>
      <c r="K15" s="42">
        <v>-8.4534654441486737E-2</v>
      </c>
      <c r="L15" s="42">
        <v>-0.48640281281785364</v>
      </c>
      <c r="M15" s="42">
        <v>-0.12606887589343729</v>
      </c>
      <c r="N15" s="57">
        <v>-0.13270114942528738</v>
      </c>
      <c r="O15" s="42">
        <v>-0.41428571428571426</v>
      </c>
      <c r="P15" s="57">
        <v>-0.4</v>
      </c>
      <c r="Q15" s="86"/>
    </row>
    <row r="16" spans="1:17" x14ac:dyDescent="0.35">
      <c r="A16" s="3" t="s">
        <v>6</v>
      </c>
      <c r="B16" s="3"/>
      <c r="C16" s="3"/>
      <c r="D16" s="14">
        <f t="shared" si="0"/>
        <v>-0.45914981872832139</v>
      </c>
      <c r="E16" s="42">
        <v>-0.25853143455184269</v>
      </c>
      <c r="F16" s="42">
        <v>-0.35143269428983714</v>
      </c>
      <c r="G16" s="42">
        <v>-0.12862788276929368</v>
      </c>
      <c r="H16" s="42">
        <v>-0.45403018865547468</v>
      </c>
      <c r="I16" s="42">
        <v>-1.4697128851540615</v>
      </c>
      <c r="J16" s="42">
        <v>-0.68705725352341884</v>
      </c>
      <c r="K16" s="42">
        <v>1.5056689342403562E-2</v>
      </c>
      <c r="L16" s="42">
        <v>-7.7148098611914379E-2</v>
      </c>
      <c r="M16" s="42">
        <v>-0.59929824561403511</v>
      </c>
      <c r="N16" s="57">
        <v>-0.4418729737695255</v>
      </c>
      <c r="O16" s="42">
        <v>-0.75714285714285723</v>
      </c>
      <c r="P16" s="57">
        <v>-0.3000000000000001</v>
      </c>
      <c r="Q16" s="86"/>
    </row>
    <row r="17" spans="1:17" x14ac:dyDescent="0.35">
      <c r="A17" s="3" t="s">
        <v>7</v>
      </c>
      <c r="B17" s="3"/>
      <c r="C17" s="3"/>
      <c r="D17" s="14">
        <f t="shared" si="0"/>
        <v>-0.6066258224104738</v>
      </c>
      <c r="E17" s="42">
        <v>-0.42484114524930849</v>
      </c>
      <c r="F17" s="42">
        <v>-0.31784128569842857</v>
      </c>
      <c r="G17" s="42">
        <v>-0.36038582756485393</v>
      </c>
      <c r="H17" s="42">
        <v>-0.6189556976885352</v>
      </c>
      <c r="I17" s="42">
        <v>-1.3689258312020463</v>
      </c>
      <c r="J17" s="42">
        <v>-0.79529586954398979</v>
      </c>
      <c r="K17" s="42">
        <v>-0.35713989943803615</v>
      </c>
      <c r="L17" s="42">
        <v>-0.23254176347699482</v>
      </c>
      <c r="M17" s="42">
        <v>-0.79264132553606237</v>
      </c>
      <c r="N17" s="57">
        <v>-0.54522693781314469</v>
      </c>
      <c r="O17" s="42">
        <v>-0.48571428571428577</v>
      </c>
      <c r="P17" s="57">
        <v>-0.97999999999999987</v>
      </c>
      <c r="Q17" s="86"/>
    </row>
    <row r="18" spans="1:17" x14ac:dyDescent="0.35">
      <c r="A18" s="3" t="s">
        <v>8</v>
      </c>
      <c r="B18" s="3"/>
      <c r="C18" s="3"/>
      <c r="D18" s="14">
        <f t="shared" si="0"/>
        <v>-0.4373989467819237</v>
      </c>
      <c r="E18" s="42">
        <v>-7.7932271809822845E-2</v>
      </c>
      <c r="F18" s="42">
        <v>-0.29312968777254494</v>
      </c>
      <c r="G18" s="42">
        <v>-0.54615421110980367</v>
      </c>
      <c r="H18" s="42">
        <v>-0.62444294981480331</v>
      </c>
      <c r="I18" s="42">
        <v>-1.1527143466082086</v>
      </c>
      <c r="J18" s="42">
        <v>-0.82713537089476941</v>
      </c>
      <c r="K18" s="42">
        <v>-6.0938578329882698E-2</v>
      </c>
      <c r="L18" s="42">
        <v>-9.4276858010410691E-2</v>
      </c>
      <c r="M18" s="42">
        <v>-0.51717024041585447</v>
      </c>
      <c r="N18" s="57">
        <v>-0.46060713233127026</v>
      </c>
      <c r="O18" s="42">
        <v>-0.21428571428571425</v>
      </c>
      <c r="P18" s="57">
        <v>-0.38000000000000006</v>
      </c>
      <c r="Q18" s="86"/>
    </row>
    <row r="19" spans="1:17" x14ac:dyDescent="0.35">
      <c r="A19" s="3" t="s">
        <v>9</v>
      </c>
      <c r="B19" s="3"/>
      <c r="C19" s="3"/>
      <c r="D19" s="14">
        <f t="shared" si="0"/>
        <v>-0.19243620902905498</v>
      </c>
      <c r="E19" s="42">
        <v>1.2594378410704932E-2</v>
      </c>
      <c r="F19" s="42">
        <v>-5.0813670456527599E-2</v>
      </c>
      <c r="G19" s="42">
        <v>-0.33156851692481104</v>
      </c>
      <c r="H19" s="42">
        <v>-0.17497918398948151</v>
      </c>
      <c r="I19" s="42">
        <v>-0.62470314212641576</v>
      </c>
      <c r="J19" s="42">
        <v>-0.50246772233614334</v>
      </c>
      <c r="K19" s="42">
        <v>0.20576358079463666</v>
      </c>
      <c r="L19" s="42">
        <v>-0.29242056151652346</v>
      </c>
      <c r="M19" s="42">
        <v>-0.13632553606237818</v>
      </c>
      <c r="N19" s="57">
        <v>-0.30574270557029182</v>
      </c>
      <c r="O19" s="42">
        <v>-0.12857142857142859</v>
      </c>
      <c r="P19" s="57">
        <v>2.0000000000000018E-2</v>
      </c>
      <c r="Q19" s="86"/>
    </row>
    <row r="20" spans="1:17" x14ac:dyDescent="0.35">
      <c r="A20" s="3" t="s">
        <v>10</v>
      </c>
      <c r="B20" s="3"/>
      <c r="C20" s="3"/>
      <c r="D20" s="14">
        <f t="shared" si="0"/>
        <v>-0.27302695598246457</v>
      </c>
      <c r="E20" s="42">
        <v>0.29161620692232942</v>
      </c>
      <c r="F20" s="42">
        <v>-0.12286285143428001</v>
      </c>
      <c r="G20" s="42">
        <v>-6.0634473439571526E-2</v>
      </c>
      <c r="H20" s="42">
        <v>-0.22205550802518767</v>
      </c>
      <c r="I20" s="42">
        <v>-0.48393922786505905</v>
      </c>
      <c r="J20" s="42">
        <v>-0.62851935032386153</v>
      </c>
      <c r="K20" s="42">
        <v>-0.51275066548358472</v>
      </c>
      <c r="L20" s="42">
        <v>-0.67188606255359884</v>
      </c>
      <c r="M20" s="42">
        <v>-0.29478882391163097</v>
      </c>
      <c r="N20" s="57">
        <v>-0.25335985853227233</v>
      </c>
      <c r="O20" s="42">
        <v>-0.15714285714285708</v>
      </c>
      <c r="P20" s="57">
        <v>-0.15999999999999998</v>
      </c>
      <c r="Q20" s="86"/>
    </row>
    <row r="21" spans="1:17" x14ac:dyDescent="0.35">
      <c r="A21" s="3" t="s">
        <v>11</v>
      </c>
      <c r="B21" s="3"/>
      <c r="C21" s="3"/>
      <c r="D21" s="14">
        <f t="shared" si="0"/>
        <v>-3.6318320931018812E-2</v>
      </c>
      <c r="E21" s="42">
        <v>0.10880242206772818</v>
      </c>
      <c r="F21" s="42">
        <v>-4.4606385677814255E-2</v>
      </c>
      <c r="G21" s="42">
        <v>-5.9282440415607165E-2</v>
      </c>
      <c r="H21" s="42">
        <v>-0.14646525816434283</v>
      </c>
      <c r="I21" s="42">
        <v>-0.39006363414931189</v>
      </c>
      <c r="J21" s="42">
        <v>-0.21949443413729131</v>
      </c>
      <c r="K21" s="42">
        <v>0.15217884255151337</v>
      </c>
      <c r="L21" s="42">
        <v>-3.0598213039229369E-2</v>
      </c>
      <c r="M21" s="42">
        <v>-7.4139051332033787E-2</v>
      </c>
      <c r="N21" s="57">
        <v>6.4991158267020344E-2</v>
      </c>
      <c r="O21" s="42">
        <v>4.2857142857142858E-2</v>
      </c>
      <c r="P21" s="57">
        <v>0.16</v>
      </c>
      <c r="Q21" s="86"/>
    </row>
    <row r="22" spans="1:17" x14ac:dyDescent="0.35">
      <c r="A22" s="3" t="s">
        <v>12</v>
      </c>
      <c r="B22" s="3"/>
      <c r="C22" s="3"/>
      <c r="D22" s="14">
        <f t="shared" si="0"/>
        <v>-0.7042682310634838</v>
      </c>
      <c r="E22" s="42">
        <v>-0.27452904238618525</v>
      </c>
      <c r="F22" s="42">
        <v>-0.62622437086722804</v>
      </c>
      <c r="G22" s="42">
        <v>-0.44609827240903605</v>
      </c>
      <c r="H22" s="42">
        <v>-0.80826779296458939</v>
      </c>
      <c r="I22" s="42">
        <v>-1.5645247229326513</v>
      </c>
      <c r="J22" s="42">
        <v>-1.1070563584285389</v>
      </c>
      <c r="K22" s="42">
        <v>-0.29393424036281174</v>
      </c>
      <c r="L22" s="42">
        <v>-0.60155250042103492</v>
      </c>
      <c r="M22" s="42">
        <v>-0.65834307992202723</v>
      </c>
      <c r="N22" s="57">
        <v>-0.73354553492484531</v>
      </c>
      <c r="O22" s="42">
        <v>-0.65714285714285714</v>
      </c>
      <c r="P22" s="57">
        <v>-0.67999999999999994</v>
      </c>
      <c r="Q22" s="86"/>
    </row>
    <row r="23" spans="1:17" x14ac:dyDescent="0.35">
      <c r="A23" s="3" t="s">
        <v>13</v>
      </c>
      <c r="B23" s="3"/>
      <c r="C23" s="3"/>
      <c r="D23" s="14">
        <f t="shared" si="0"/>
        <v>-0.37762866418378432</v>
      </c>
      <c r="E23" s="42">
        <v>0.19143866337743889</v>
      </c>
      <c r="F23" s="42">
        <v>-0.75971132042560618</v>
      </c>
      <c r="G23" s="42">
        <v>-0.3101849809267368</v>
      </c>
      <c r="H23" s="42">
        <v>-0.35631755897774209</v>
      </c>
      <c r="I23" s="42">
        <v>-1.0402052125197905</v>
      </c>
      <c r="J23" s="42">
        <v>-0.42957263288090358</v>
      </c>
      <c r="K23" s="42">
        <v>-0.16239278320023659</v>
      </c>
      <c r="L23" s="42">
        <v>-0.25161756347101172</v>
      </c>
      <c r="M23" s="42">
        <v>-0.14616634178037685</v>
      </c>
      <c r="N23" s="57">
        <v>-0.18967138225758914</v>
      </c>
      <c r="O23" s="42">
        <v>-0.65714285714285714</v>
      </c>
      <c r="P23" s="57">
        <v>-0.42000000000000004</v>
      </c>
      <c r="Q23" s="86"/>
    </row>
    <row r="24" spans="1:17" x14ac:dyDescent="0.35">
      <c r="A24" s="3" t="s">
        <v>14</v>
      </c>
      <c r="B24" s="3"/>
      <c r="C24" s="3"/>
      <c r="D24" s="14">
        <f t="shared" si="0"/>
        <v>-0.25904324055136496</v>
      </c>
      <c r="E24" s="42">
        <v>0.31707782013904462</v>
      </c>
      <c r="F24" s="42">
        <v>-7.2859680002537175E-2</v>
      </c>
      <c r="G24" s="42">
        <v>0.16399456928658723</v>
      </c>
      <c r="H24" s="42">
        <v>-0.4290318636714518</v>
      </c>
      <c r="I24" s="42">
        <v>-0.84798593350383622</v>
      </c>
      <c r="J24" s="42">
        <v>-0.24811924291247597</v>
      </c>
      <c r="K24" s="42">
        <v>-7.8391501528147473E-2</v>
      </c>
      <c r="L24" s="42">
        <v>-0.23472731896053128</v>
      </c>
      <c r="M24" s="42">
        <v>-0.58700779727095531</v>
      </c>
      <c r="N24" s="57">
        <v>-0.27432508104921893</v>
      </c>
      <c r="O24" s="42">
        <v>-0.55714285714285716</v>
      </c>
      <c r="P24" s="57">
        <v>-0.26</v>
      </c>
      <c r="Q24" s="86"/>
    </row>
    <row r="25" spans="1:17" x14ac:dyDescent="0.35">
      <c r="A25" s="3" t="s">
        <v>15</v>
      </c>
      <c r="B25" s="3"/>
      <c r="C25" s="3"/>
      <c r="D25" s="14">
        <f t="shared" si="0"/>
        <v>-0.45648635550754807</v>
      </c>
      <c r="E25" s="42">
        <v>0.2028369589594079</v>
      </c>
      <c r="F25" s="42">
        <v>-0.29585216370930656</v>
      </c>
      <c r="G25" s="42">
        <v>-0.18036406414410375</v>
      </c>
      <c r="H25" s="42">
        <v>-0.59990195361343601</v>
      </c>
      <c r="I25" s="42">
        <v>-1.1769501278772379</v>
      </c>
      <c r="J25" s="42">
        <v>-0.81982480552029424</v>
      </c>
      <c r="K25" s="42">
        <v>-7.7445528936212177E-2</v>
      </c>
      <c r="L25" s="42">
        <v>-0.12011468284437882</v>
      </c>
      <c r="M25" s="42">
        <v>-0.53854775828460033</v>
      </c>
      <c r="N25" s="57">
        <v>-0.44595785440613023</v>
      </c>
      <c r="O25" s="42">
        <v>-0.58571428571428574</v>
      </c>
      <c r="P25" s="57">
        <v>-0.84000000000000008</v>
      </c>
      <c r="Q25" s="86"/>
    </row>
    <row r="26" spans="1:17" x14ac:dyDescent="0.35">
      <c r="A26" s="24" t="s">
        <v>17</v>
      </c>
      <c r="B26" s="3"/>
      <c r="C26" s="3"/>
      <c r="D26" s="14">
        <f t="shared" si="0"/>
        <v>-6.2866924560922719</v>
      </c>
      <c r="E26" s="42">
        <v>-1.0383251102638857</v>
      </c>
      <c r="F26" s="42">
        <v>-5.1509109937681368</v>
      </c>
      <c r="G26" s="42">
        <v>-4.379270378473441</v>
      </c>
      <c r="H26" s="42">
        <v>-7.0929862929290843</v>
      </c>
      <c r="I26" s="42">
        <v>-16.348320850079162</v>
      </c>
      <c r="J26" s="42">
        <v>-8.8495185308165816</v>
      </c>
      <c r="K26" s="42">
        <v>-1.3613122350389426</v>
      </c>
      <c r="L26" s="42">
        <v>-5.528512314024451</v>
      </c>
      <c r="M26" s="42">
        <v>-7.5384600389863543</v>
      </c>
      <c r="N26" s="57">
        <v>-5.9384070144414975</v>
      </c>
      <c r="O26" s="42">
        <v>-6.3142857142857141</v>
      </c>
      <c r="P26" s="57">
        <v>-5.9</v>
      </c>
      <c r="Q26" s="86"/>
    </row>
    <row r="27" spans="1:17" x14ac:dyDescent="0.35">
      <c r="A27" s="3"/>
      <c r="B27" s="3"/>
      <c r="C27" s="3"/>
      <c r="D27" s="15"/>
      <c r="E27" s="71"/>
      <c r="F27" s="71"/>
      <c r="G27" s="44"/>
      <c r="H27" s="44"/>
      <c r="I27" s="44"/>
      <c r="J27" s="44"/>
      <c r="K27" s="44"/>
      <c r="L27" s="44"/>
      <c r="M27" s="44"/>
      <c r="N27" s="60"/>
      <c r="O27" s="43"/>
      <c r="P27" s="60"/>
      <c r="Q27" s="65"/>
    </row>
    <row r="28" spans="1:17" x14ac:dyDescent="0.35">
      <c r="A28" s="3" t="s">
        <v>18</v>
      </c>
      <c r="B28" s="3"/>
      <c r="C28" s="3"/>
      <c r="D28" s="14">
        <f>AVERAGE(E28:CX28)</f>
        <v>0.43158991243078532</v>
      </c>
      <c r="E28" s="72">
        <v>1.145375656089942</v>
      </c>
      <c r="F28" s="72">
        <v>0.9355456051884623</v>
      </c>
      <c r="G28" s="42">
        <v>0.59542123244882228</v>
      </c>
      <c r="H28" s="42">
        <v>0.25524768032350081</v>
      </c>
      <c r="I28" s="42">
        <v>0.11703811959566435</v>
      </c>
      <c r="J28" s="42">
        <v>0.17188182928673862</v>
      </c>
      <c r="K28" s="42">
        <v>0.15138321995464854</v>
      </c>
      <c r="L28" s="42">
        <v>0.33669614187989871</v>
      </c>
      <c r="M28" s="42">
        <v>0.37877517868745936</v>
      </c>
      <c r="N28" s="57">
        <v>0.20600000000000002</v>
      </c>
      <c r="O28" s="42">
        <v>0.58571428571428563</v>
      </c>
      <c r="P28" s="57">
        <v>0.3</v>
      </c>
      <c r="Q28" s="86"/>
    </row>
    <row r="29" spans="1:17" x14ac:dyDescent="0.35">
      <c r="A29" s="3" t="s">
        <v>19</v>
      </c>
      <c r="B29" s="3"/>
      <c r="C29" s="3"/>
      <c r="D29" s="14">
        <f>AVERAGE(E29:CX29)</f>
        <v>0.84097199702845471</v>
      </c>
      <c r="E29" s="72">
        <v>1.1028944600373174</v>
      </c>
      <c r="F29" s="72">
        <v>1.0315840905126621</v>
      </c>
      <c r="G29" s="42">
        <v>1.2179221074787343</v>
      </c>
      <c r="H29" s="42">
        <v>0.69636971067177023</v>
      </c>
      <c r="I29" s="42">
        <v>0.17385976129582267</v>
      </c>
      <c r="J29" s="42">
        <v>0.95725884133557737</v>
      </c>
      <c r="K29" s="42">
        <v>0.83781179138321993</v>
      </c>
      <c r="L29" s="42">
        <v>1.2042284819309548</v>
      </c>
      <c r="M29" s="42">
        <v>1.1288953866146849</v>
      </c>
      <c r="N29" s="57">
        <v>0.61226790450928381</v>
      </c>
      <c r="O29" s="42">
        <v>0.92857142857142871</v>
      </c>
      <c r="P29" s="57">
        <v>0.2</v>
      </c>
      <c r="Q29" s="86"/>
    </row>
    <row r="30" spans="1:17" x14ac:dyDescent="0.35">
      <c r="A30" s="3"/>
      <c r="B30" s="3"/>
      <c r="C30" s="3"/>
      <c r="D30" s="16"/>
      <c r="E30" s="44"/>
      <c r="F30" s="44"/>
      <c r="G30" s="44"/>
      <c r="H30" s="44"/>
      <c r="I30" s="44"/>
      <c r="J30" s="44"/>
      <c r="K30" s="44"/>
      <c r="L30" s="44"/>
      <c r="M30" s="44"/>
      <c r="N30" s="60"/>
      <c r="O30" s="43"/>
      <c r="P30" s="60"/>
      <c r="Q30" s="65"/>
    </row>
    <row r="31" spans="1:17" x14ac:dyDescent="0.35">
      <c r="A31" s="3" t="s">
        <v>20</v>
      </c>
      <c r="B31" s="3"/>
      <c r="C31" s="3"/>
      <c r="D31" s="14">
        <f>AVERAGE(E31:CX31)</f>
        <v>0.8552860384974883</v>
      </c>
      <c r="E31" s="72">
        <v>1.1673435030577888</v>
      </c>
      <c r="F31" s="72">
        <v>0.93473827759542039</v>
      </c>
      <c r="G31" s="42">
        <v>0.92802727945098085</v>
      </c>
      <c r="H31" s="42">
        <v>0.84858813783847487</v>
      </c>
      <c r="I31" s="42">
        <v>0.71282426013883815</v>
      </c>
      <c r="J31" s="42">
        <v>0.60691231037869697</v>
      </c>
      <c r="K31" s="42">
        <v>0.6738410726609485</v>
      </c>
      <c r="L31" s="42">
        <v>0.77714077551305327</v>
      </c>
      <c r="M31" s="42">
        <v>0.93341455490578285</v>
      </c>
      <c r="N31" s="57">
        <v>0.714888004715591</v>
      </c>
      <c r="O31" s="42">
        <v>1.1857142857142857</v>
      </c>
      <c r="P31" s="57">
        <v>0.78</v>
      </c>
      <c r="Q31" s="86"/>
    </row>
    <row r="32" spans="1:17" x14ac:dyDescent="0.35">
      <c r="A32" s="3" t="s">
        <v>21</v>
      </c>
      <c r="B32" s="3"/>
      <c r="C32" s="3"/>
      <c r="D32" s="14">
        <f>AVERAGE(E32:CX32)</f>
        <v>0.68321893615947271</v>
      </c>
      <c r="E32" s="72">
        <v>0.54220039220039218</v>
      </c>
      <c r="F32" s="72">
        <v>0.93053123965344264</v>
      </c>
      <c r="G32" s="42">
        <v>1.5992254379927233</v>
      </c>
      <c r="H32" s="42">
        <v>0.97439441553556316</v>
      </c>
      <c r="I32" s="42">
        <v>0.36891060772134943</v>
      </c>
      <c r="J32" s="42">
        <v>0.89681241874740336</v>
      </c>
      <c r="K32" s="42">
        <v>0.45423148969732818</v>
      </c>
      <c r="L32" s="42">
        <v>0.58228888285036196</v>
      </c>
      <c r="M32" s="42">
        <v>0.66851851851851851</v>
      </c>
      <c r="N32" s="57">
        <v>0.32722811671087532</v>
      </c>
      <c r="O32" s="42">
        <v>0.61428571428571421</v>
      </c>
      <c r="P32" s="57">
        <v>0.24</v>
      </c>
      <c r="Q32" s="86"/>
    </row>
    <row r="33" spans="1:17" x14ac:dyDescent="0.35">
      <c r="A33" s="3"/>
      <c r="B33" s="3"/>
      <c r="C33" s="3"/>
      <c r="D33" s="17"/>
      <c r="E33" s="73"/>
      <c r="F33" s="73"/>
      <c r="G33" s="44"/>
      <c r="H33" s="44"/>
      <c r="I33" s="44"/>
      <c r="J33" s="44"/>
      <c r="K33" s="44"/>
      <c r="L33" s="44"/>
      <c r="M33" s="44"/>
      <c r="N33" s="66"/>
      <c r="O33" s="19"/>
      <c r="P33" s="66"/>
      <c r="Q33" s="65"/>
    </row>
    <row r="34" spans="1:17" x14ac:dyDescent="0.35">
      <c r="A34" s="24" t="s">
        <v>22</v>
      </c>
      <c r="B34" s="24"/>
      <c r="C34" s="24"/>
      <c r="D34" s="17"/>
      <c r="E34" s="73"/>
      <c r="F34" s="73"/>
      <c r="G34" s="44"/>
      <c r="H34" s="44"/>
      <c r="I34" s="44"/>
      <c r="J34" s="44"/>
      <c r="K34" s="44"/>
      <c r="L34" s="44"/>
      <c r="M34" s="44"/>
      <c r="N34" s="66"/>
      <c r="O34" s="19"/>
      <c r="P34" s="66"/>
      <c r="Q34" s="65"/>
    </row>
    <row r="35" spans="1:17" x14ac:dyDescent="0.35">
      <c r="A35" s="3" t="s">
        <v>23</v>
      </c>
      <c r="B35" s="3"/>
      <c r="C35" s="3"/>
      <c r="D35" s="18">
        <f t="shared" ref="D35:D46" si="1">SUM(E35:CX35)</f>
        <v>290</v>
      </c>
      <c r="E35" s="45">
        <v>21</v>
      </c>
      <c r="F35" s="45">
        <v>42</v>
      </c>
      <c r="G35" s="64">
        <v>46</v>
      </c>
      <c r="H35" s="64">
        <v>25</v>
      </c>
      <c r="I35" s="64">
        <v>27</v>
      </c>
      <c r="J35" s="64">
        <v>27</v>
      </c>
      <c r="K35" s="64">
        <v>25</v>
      </c>
      <c r="L35" s="64">
        <v>25</v>
      </c>
      <c r="M35" s="64">
        <v>24</v>
      </c>
      <c r="N35" s="62">
        <v>11</v>
      </c>
      <c r="O35" s="45">
        <v>10</v>
      </c>
      <c r="P35" s="62">
        <v>7</v>
      </c>
      <c r="Q35" s="86"/>
    </row>
    <row r="36" spans="1:17" x14ac:dyDescent="0.35">
      <c r="A36" s="3" t="s">
        <v>24</v>
      </c>
      <c r="B36" s="3"/>
      <c r="C36" s="3"/>
      <c r="D36" s="18">
        <f t="shared" si="1"/>
        <v>179</v>
      </c>
      <c r="E36" s="45">
        <v>12</v>
      </c>
      <c r="F36" s="45">
        <v>38</v>
      </c>
      <c r="G36" s="64">
        <v>42</v>
      </c>
      <c r="H36" s="64">
        <v>15</v>
      </c>
      <c r="I36" s="64">
        <v>14</v>
      </c>
      <c r="J36" s="64">
        <v>14</v>
      </c>
      <c r="K36" s="64">
        <v>13</v>
      </c>
      <c r="L36" s="64">
        <v>4</v>
      </c>
      <c r="M36" s="64">
        <v>8</v>
      </c>
      <c r="N36" s="62">
        <v>10</v>
      </c>
      <c r="O36" s="45">
        <v>5</v>
      </c>
      <c r="P36" s="62">
        <v>4</v>
      </c>
      <c r="Q36" s="86"/>
    </row>
    <row r="37" spans="1:17" x14ac:dyDescent="0.35">
      <c r="A37" s="3" t="s">
        <v>25</v>
      </c>
      <c r="B37" s="3"/>
      <c r="C37" s="3"/>
      <c r="D37" s="18">
        <f t="shared" si="1"/>
        <v>106</v>
      </c>
      <c r="E37" s="45">
        <v>2</v>
      </c>
      <c r="F37" s="45">
        <v>5</v>
      </c>
      <c r="G37" s="64">
        <v>20</v>
      </c>
      <c r="H37" s="64">
        <v>9</v>
      </c>
      <c r="I37" s="64">
        <v>9</v>
      </c>
      <c r="J37" s="64">
        <v>10</v>
      </c>
      <c r="K37" s="64">
        <v>9</v>
      </c>
      <c r="L37" s="64">
        <v>15</v>
      </c>
      <c r="M37" s="64">
        <v>11</v>
      </c>
      <c r="N37" s="62">
        <v>7</v>
      </c>
      <c r="O37" s="45">
        <v>3</v>
      </c>
      <c r="P37" s="62">
        <v>6</v>
      </c>
      <c r="Q37" s="86"/>
    </row>
    <row r="38" spans="1:17" x14ac:dyDescent="0.35">
      <c r="A38" s="3" t="s">
        <v>26</v>
      </c>
      <c r="B38" s="3"/>
      <c r="C38" s="3"/>
      <c r="D38" s="18">
        <f t="shared" si="1"/>
        <v>318</v>
      </c>
      <c r="E38" s="45">
        <v>19</v>
      </c>
      <c r="F38" s="45">
        <v>37</v>
      </c>
      <c r="G38" s="64">
        <v>46</v>
      </c>
      <c r="H38" s="64">
        <v>34</v>
      </c>
      <c r="I38" s="64">
        <v>33</v>
      </c>
      <c r="J38" s="64">
        <v>24</v>
      </c>
      <c r="K38" s="64">
        <v>30</v>
      </c>
      <c r="L38" s="64">
        <v>13</v>
      </c>
      <c r="M38" s="64">
        <v>28</v>
      </c>
      <c r="N38" s="62">
        <v>26</v>
      </c>
      <c r="O38" s="45">
        <v>20</v>
      </c>
      <c r="P38" s="62">
        <v>8</v>
      </c>
      <c r="Q38" s="86"/>
    </row>
    <row r="39" spans="1:17" x14ac:dyDescent="0.35">
      <c r="A39" s="3" t="s">
        <v>27</v>
      </c>
      <c r="B39" s="3"/>
      <c r="C39" s="3"/>
      <c r="D39" s="18">
        <f t="shared" si="1"/>
        <v>10</v>
      </c>
      <c r="E39" s="45">
        <v>3</v>
      </c>
      <c r="F39" s="45">
        <v>1</v>
      </c>
      <c r="G39" s="64">
        <v>1</v>
      </c>
      <c r="H39" s="64">
        <v>2</v>
      </c>
      <c r="I39" s="64">
        <v>1</v>
      </c>
      <c r="J39" s="64">
        <v>0</v>
      </c>
      <c r="K39" s="64">
        <v>1</v>
      </c>
      <c r="L39" s="64">
        <v>1</v>
      </c>
      <c r="M39" s="64">
        <v>0</v>
      </c>
      <c r="N39" s="62">
        <v>0</v>
      </c>
      <c r="O39" s="45">
        <v>0</v>
      </c>
      <c r="P39" s="62">
        <v>0</v>
      </c>
      <c r="Q39" s="86"/>
    </row>
    <row r="40" spans="1:17" x14ac:dyDescent="0.35">
      <c r="A40" s="5" t="s">
        <v>56</v>
      </c>
      <c r="B40" s="5"/>
      <c r="C40" s="3"/>
      <c r="D40" s="18">
        <f t="shared" ref="D40" si="2">SUM(E40:CX40)</f>
        <v>38</v>
      </c>
      <c r="E40" s="45">
        <v>0</v>
      </c>
      <c r="F40" s="45">
        <v>0</v>
      </c>
      <c r="G40" s="64">
        <v>1</v>
      </c>
      <c r="H40" s="64">
        <v>2</v>
      </c>
      <c r="I40" s="64">
        <v>0</v>
      </c>
      <c r="J40" s="64">
        <v>6</v>
      </c>
      <c r="K40" s="64">
        <v>6</v>
      </c>
      <c r="L40" s="64">
        <v>2</v>
      </c>
      <c r="M40" s="64">
        <v>0</v>
      </c>
      <c r="N40" s="62">
        <v>14</v>
      </c>
      <c r="O40" s="45">
        <v>0</v>
      </c>
      <c r="P40" s="62">
        <v>7</v>
      </c>
      <c r="Q40" s="86"/>
    </row>
    <row r="41" spans="1:17" x14ac:dyDescent="0.35">
      <c r="A41" s="3" t="s">
        <v>28</v>
      </c>
      <c r="B41" s="3"/>
      <c r="C41" s="3"/>
      <c r="D41" s="18">
        <f t="shared" si="1"/>
        <v>312</v>
      </c>
      <c r="E41" s="45">
        <v>30</v>
      </c>
      <c r="F41" s="45">
        <v>34</v>
      </c>
      <c r="G41" s="74">
        <v>43</v>
      </c>
      <c r="H41" s="74">
        <v>29</v>
      </c>
      <c r="I41" s="74">
        <v>26</v>
      </c>
      <c r="J41" s="74">
        <v>38</v>
      </c>
      <c r="K41" s="74">
        <v>25</v>
      </c>
      <c r="L41" s="74">
        <v>27</v>
      </c>
      <c r="M41" s="74">
        <v>17</v>
      </c>
      <c r="N41" s="62">
        <v>20</v>
      </c>
      <c r="O41" s="45">
        <v>17</v>
      </c>
      <c r="P41" s="62">
        <v>6</v>
      </c>
      <c r="Q41" s="86"/>
    </row>
    <row r="42" spans="1:17" x14ac:dyDescent="0.35">
      <c r="A42" s="3" t="s">
        <v>29</v>
      </c>
      <c r="B42" s="3"/>
      <c r="C42" s="3"/>
      <c r="D42" s="18">
        <f t="shared" si="1"/>
        <v>294</v>
      </c>
      <c r="E42" s="45">
        <v>20</v>
      </c>
      <c r="F42" s="45">
        <v>52</v>
      </c>
      <c r="G42" s="64">
        <v>71</v>
      </c>
      <c r="H42" s="64">
        <v>25</v>
      </c>
      <c r="I42" s="64">
        <v>18</v>
      </c>
      <c r="J42" s="64">
        <v>17</v>
      </c>
      <c r="K42" s="64">
        <v>19</v>
      </c>
      <c r="L42" s="64">
        <v>23</v>
      </c>
      <c r="M42" s="64">
        <v>18</v>
      </c>
      <c r="N42" s="62">
        <v>14</v>
      </c>
      <c r="O42" s="45">
        <v>11</v>
      </c>
      <c r="P42" s="62">
        <v>6</v>
      </c>
      <c r="Q42" s="86"/>
    </row>
    <row r="43" spans="1:17" x14ac:dyDescent="0.35">
      <c r="A43" s="3" t="s">
        <v>30</v>
      </c>
      <c r="B43" s="3"/>
      <c r="C43" s="3"/>
      <c r="D43" s="18">
        <f t="shared" si="1"/>
        <v>62</v>
      </c>
      <c r="E43" s="45">
        <v>9</v>
      </c>
      <c r="F43" s="45">
        <v>11</v>
      </c>
      <c r="G43" s="64">
        <v>6</v>
      </c>
      <c r="H43" s="64">
        <v>3</v>
      </c>
      <c r="I43" s="64">
        <v>5</v>
      </c>
      <c r="J43" s="64">
        <v>10</v>
      </c>
      <c r="K43" s="64">
        <v>4</v>
      </c>
      <c r="L43" s="64">
        <v>5</v>
      </c>
      <c r="M43" s="64">
        <v>4</v>
      </c>
      <c r="N43" s="62">
        <v>1</v>
      </c>
      <c r="O43" s="45">
        <v>2</v>
      </c>
      <c r="P43" s="62">
        <v>2</v>
      </c>
      <c r="Q43" s="86"/>
    </row>
    <row r="44" spans="1:17" x14ac:dyDescent="0.35">
      <c r="A44" s="3" t="s">
        <v>31</v>
      </c>
      <c r="B44" s="3"/>
      <c r="C44" s="3"/>
      <c r="D44" s="18">
        <f t="shared" si="1"/>
        <v>66</v>
      </c>
      <c r="E44" s="45">
        <v>14</v>
      </c>
      <c r="F44" s="45">
        <v>11</v>
      </c>
      <c r="G44" s="64">
        <v>20</v>
      </c>
      <c r="H44" s="64">
        <v>3</v>
      </c>
      <c r="I44" s="64">
        <v>3</v>
      </c>
      <c r="J44" s="64">
        <v>4</v>
      </c>
      <c r="K44" s="64">
        <v>2</v>
      </c>
      <c r="L44" s="64">
        <v>6</v>
      </c>
      <c r="M44" s="64">
        <v>0</v>
      </c>
      <c r="N44" s="62">
        <v>2</v>
      </c>
      <c r="O44" s="45">
        <v>1</v>
      </c>
      <c r="P44" s="62">
        <v>0</v>
      </c>
      <c r="Q44" s="86"/>
    </row>
    <row r="45" spans="1:17" x14ac:dyDescent="0.35">
      <c r="A45" s="3" t="s">
        <v>32</v>
      </c>
      <c r="B45" s="3"/>
      <c r="C45" s="3"/>
      <c r="D45" s="18">
        <f t="shared" si="1"/>
        <v>11</v>
      </c>
      <c r="E45" s="45">
        <v>0</v>
      </c>
      <c r="F45" s="45">
        <v>1</v>
      </c>
      <c r="G45" s="64">
        <v>1</v>
      </c>
      <c r="H45" s="64">
        <v>1</v>
      </c>
      <c r="I45" s="64">
        <v>0</v>
      </c>
      <c r="J45" s="64">
        <v>3</v>
      </c>
      <c r="K45" s="64">
        <v>0</v>
      </c>
      <c r="L45" s="64">
        <v>0</v>
      </c>
      <c r="M45" s="64">
        <v>1</v>
      </c>
      <c r="N45" s="62">
        <v>0</v>
      </c>
      <c r="O45" s="45">
        <v>0</v>
      </c>
      <c r="P45" s="62">
        <v>4</v>
      </c>
      <c r="Q45" s="86"/>
    </row>
    <row r="46" spans="1:17" x14ac:dyDescent="0.35">
      <c r="A46" s="3" t="s">
        <v>36</v>
      </c>
      <c r="B46" s="3"/>
      <c r="C46" s="3"/>
      <c r="D46" s="18">
        <f t="shared" si="1"/>
        <v>107</v>
      </c>
      <c r="E46" s="45">
        <v>2</v>
      </c>
      <c r="F46" s="45">
        <v>28</v>
      </c>
      <c r="G46" s="64">
        <v>25</v>
      </c>
      <c r="H46" s="64">
        <v>8</v>
      </c>
      <c r="I46" s="64">
        <v>9</v>
      </c>
      <c r="J46" s="64">
        <v>7</v>
      </c>
      <c r="K46" s="64">
        <v>7</v>
      </c>
      <c r="L46" s="64">
        <v>3</v>
      </c>
      <c r="M46" s="64">
        <v>7</v>
      </c>
      <c r="N46" s="62">
        <v>3</v>
      </c>
      <c r="O46" s="45">
        <v>6</v>
      </c>
      <c r="P46" s="62">
        <v>2</v>
      </c>
      <c r="Q46" s="86"/>
    </row>
    <row r="47" spans="1:17" x14ac:dyDescent="0.35">
      <c r="A47" s="3"/>
      <c r="B47" s="3"/>
      <c r="C47" s="3"/>
      <c r="D47" s="30"/>
      <c r="E47" s="85"/>
      <c r="F47" s="85"/>
      <c r="G47" s="71"/>
      <c r="H47" s="71"/>
      <c r="I47" s="71"/>
      <c r="J47" s="71"/>
      <c r="K47" s="71"/>
      <c r="L47" s="71"/>
      <c r="M47" s="71"/>
      <c r="N47" s="66"/>
      <c r="O47" s="19"/>
      <c r="P47" s="66"/>
      <c r="Q47" s="65"/>
    </row>
    <row r="48" spans="1:17" x14ac:dyDescent="0.35">
      <c r="A48" s="24" t="s">
        <v>34</v>
      </c>
      <c r="B48" s="3"/>
      <c r="C48" s="3"/>
      <c r="D48" s="18">
        <f t="shared" ref="D48:I48" si="3">SUM(D35:D46)</f>
        <v>1793</v>
      </c>
      <c r="E48" s="64">
        <f t="shared" si="3"/>
        <v>132</v>
      </c>
      <c r="F48" s="64">
        <f t="shared" si="3"/>
        <v>260</v>
      </c>
      <c r="G48" s="64">
        <f t="shared" si="3"/>
        <v>322</v>
      </c>
      <c r="H48" s="64">
        <f t="shared" si="3"/>
        <v>156</v>
      </c>
      <c r="I48" s="64">
        <f t="shared" si="3"/>
        <v>145</v>
      </c>
      <c r="J48" s="64">
        <f>SUM(J35:J47)</f>
        <v>160</v>
      </c>
      <c r="K48" s="64">
        <v>141</v>
      </c>
      <c r="L48" s="64">
        <f>SUM(L35:L47)</f>
        <v>124</v>
      </c>
      <c r="M48" s="64">
        <f>SUM(M35:M47)</f>
        <v>118</v>
      </c>
      <c r="N48" s="62">
        <v>108</v>
      </c>
      <c r="O48" s="45">
        <v>75</v>
      </c>
      <c r="P48" s="62">
        <v>52</v>
      </c>
      <c r="Q48" s="86"/>
    </row>
  </sheetData>
  <phoneticPr fontId="2" type="noConversion"/>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workbookViewId="0">
      <selection activeCell="D33" sqref="D33"/>
    </sheetView>
  </sheetViews>
  <sheetFormatPr defaultRowHeight="15.5" x14ac:dyDescent="0.35"/>
  <cols>
    <col min="11" max="11" width="9.25" customWidth="1"/>
    <col min="12" max="13" width="9.33203125" customWidth="1"/>
    <col min="15" max="15" width="9" style="49"/>
    <col min="16" max="17" width="9" style="59"/>
  </cols>
  <sheetData>
    <row r="1" spans="1:25" x14ac:dyDescent="0.35">
      <c r="A1" s="3"/>
      <c r="B1" s="3"/>
      <c r="C1" s="3"/>
      <c r="D1" s="3"/>
      <c r="E1" s="3"/>
      <c r="F1" s="3"/>
      <c r="G1" s="3"/>
      <c r="H1" s="3"/>
      <c r="I1" s="3"/>
      <c r="J1" s="3"/>
      <c r="K1" s="3"/>
      <c r="L1" s="3"/>
      <c r="M1" s="3"/>
    </row>
    <row r="2" spans="1:25" ht="16" thickBot="1" x14ac:dyDescent="0.4">
      <c r="A2" s="31" t="s">
        <v>64</v>
      </c>
      <c r="B2" s="23"/>
      <c r="C2" s="23"/>
      <c r="D2" s="23"/>
      <c r="E2" s="23"/>
      <c r="F2" s="23"/>
      <c r="G2" s="23"/>
      <c r="H2" s="23"/>
      <c r="I2" s="23"/>
      <c r="J2" s="23"/>
      <c r="K2" s="20"/>
      <c r="L2" s="20"/>
      <c r="M2" s="20"/>
      <c r="N2" s="36"/>
      <c r="O2" s="55"/>
      <c r="P2" s="82"/>
      <c r="Q2" s="82"/>
    </row>
    <row r="3" spans="1:25" ht="16" thickBot="1" x14ac:dyDescent="0.4">
      <c r="A3" s="3"/>
      <c r="B3" s="3"/>
      <c r="C3" s="3"/>
      <c r="D3" s="26"/>
      <c r="E3" s="76" t="s">
        <v>41</v>
      </c>
      <c r="F3" s="76" t="s">
        <v>41</v>
      </c>
      <c r="G3" s="76" t="s">
        <v>41</v>
      </c>
      <c r="H3" s="76" t="s">
        <v>41</v>
      </c>
      <c r="I3" s="76" t="s">
        <v>41</v>
      </c>
      <c r="J3" s="76" t="s">
        <v>41</v>
      </c>
      <c r="K3" s="76" t="s">
        <v>41</v>
      </c>
      <c r="L3" s="76" t="s">
        <v>41</v>
      </c>
      <c r="M3" s="76" t="s">
        <v>41</v>
      </c>
      <c r="N3" s="89" t="s">
        <v>41</v>
      </c>
      <c r="O3" s="77" t="s">
        <v>41</v>
      </c>
      <c r="P3" s="90" t="s">
        <v>41</v>
      </c>
      <c r="Q3" s="84" t="s">
        <v>41</v>
      </c>
    </row>
    <row r="4" spans="1:25" x14ac:dyDescent="0.35">
      <c r="A4" s="24" t="s">
        <v>37</v>
      </c>
      <c r="B4" s="24"/>
      <c r="C4" s="3"/>
      <c r="D4" s="25" t="s">
        <v>35</v>
      </c>
      <c r="E4" s="68" t="s">
        <v>40</v>
      </c>
      <c r="F4" s="69" t="s">
        <v>39</v>
      </c>
      <c r="G4" s="69" t="s">
        <v>43</v>
      </c>
      <c r="H4" s="69" t="s">
        <v>54</v>
      </c>
      <c r="I4" s="68" t="s">
        <v>55</v>
      </c>
      <c r="J4" s="68" t="s">
        <v>58</v>
      </c>
      <c r="K4" s="68" t="s">
        <v>59</v>
      </c>
      <c r="L4" s="68" t="s">
        <v>60</v>
      </c>
      <c r="M4" s="68" t="s">
        <v>65</v>
      </c>
      <c r="N4" s="70" t="s">
        <v>66</v>
      </c>
      <c r="O4" s="70" t="s">
        <v>74</v>
      </c>
      <c r="P4" s="70" t="s">
        <v>78</v>
      </c>
      <c r="Q4" s="70" t="s">
        <v>79</v>
      </c>
    </row>
    <row r="5" spans="1:25" x14ac:dyDescent="0.35">
      <c r="A5" s="3" t="s">
        <v>33</v>
      </c>
      <c r="B5" s="3"/>
      <c r="C5" s="3"/>
      <c r="D5" s="13">
        <v>5</v>
      </c>
      <c r="E5" s="45">
        <v>5</v>
      </c>
      <c r="F5" s="45">
        <v>5</v>
      </c>
      <c r="G5" s="45">
        <v>5</v>
      </c>
      <c r="H5" s="45">
        <v>5</v>
      </c>
      <c r="I5" s="45">
        <v>5</v>
      </c>
      <c r="J5" s="45">
        <v>5</v>
      </c>
      <c r="K5" s="45">
        <v>5</v>
      </c>
      <c r="L5" s="45">
        <v>5</v>
      </c>
      <c r="M5" s="45">
        <v>5</v>
      </c>
      <c r="N5" s="62">
        <v>5</v>
      </c>
      <c r="O5" s="62">
        <v>5</v>
      </c>
      <c r="P5" s="62"/>
      <c r="Q5" s="62"/>
      <c r="R5" s="33"/>
      <c r="S5" s="33"/>
      <c r="T5" s="33"/>
      <c r="U5" s="33"/>
      <c r="V5" s="33"/>
      <c r="W5" s="33"/>
      <c r="X5" s="33"/>
      <c r="Y5" s="33"/>
    </row>
    <row r="6" spans="1:25" x14ac:dyDescent="0.35">
      <c r="A6" s="3"/>
      <c r="B6" s="3"/>
      <c r="C6" s="3"/>
      <c r="D6" s="13"/>
      <c r="E6" s="78"/>
      <c r="F6" s="78"/>
      <c r="G6" s="78"/>
      <c r="H6" s="78"/>
      <c r="I6" s="79"/>
      <c r="J6" s="79"/>
      <c r="K6" s="79"/>
      <c r="L6" s="79"/>
      <c r="M6" s="79"/>
      <c r="N6" s="62"/>
      <c r="O6" s="62"/>
      <c r="P6" s="62"/>
      <c r="Q6" s="62"/>
      <c r="R6" s="33"/>
      <c r="S6" s="33"/>
      <c r="T6" s="33"/>
      <c r="U6" s="33"/>
      <c r="V6" s="33"/>
      <c r="W6" s="33"/>
      <c r="X6" s="33"/>
      <c r="Y6" s="33"/>
    </row>
    <row r="7" spans="1:25" x14ac:dyDescent="0.35">
      <c r="A7" s="3" t="s">
        <v>42</v>
      </c>
      <c r="B7" s="3"/>
      <c r="C7" s="3"/>
      <c r="D7" s="14">
        <f>AVERAGE(E7:CY7)</f>
        <v>11.822013617048091</v>
      </c>
      <c r="E7" s="42">
        <v>12.831387092911879</v>
      </c>
      <c r="F7" s="42">
        <v>8.0347007275132274</v>
      </c>
      <c r="G7" s="42">
        <v>9.8523399566983105</v>
      </c>
      <c r="H7" s="42">
        <v>13.7</v>
      </c>
      <c r="I7" s="42">
        <v>12.3</v>
      </c>
      <c r="J7" s="42">
        <v>14.111242424242425</v>
      </c>
      <c r="K7" s="42">
        <v>11.007407407407406</v>
      </c>
      <c r="L7" s="42">
        <v>11.495768649340079</v>
      </c>
      <c r="M7" s="42">
        <v>12.422262561164816</v>
      </c>
      <c r="N7" s="57">
        <v>11.970132915302306</v>
      </c>
      <c r="O7" s="42">
        <v>13.681335955710956</v>
      </c>
      <c r="P7" s="57">
        <v>10.457585714285713</v>
      </c>
      <c r="Q7" s="57"/>
      <c r="R7" s="35"/>
      <c r="S7" s="35"/>
      <c r="T7" s="35"/>
      <c r="U7" s="35"/>
      <c r="V7" s="35"/>
      <c r="W7" s="35"/>
      <c r="X7" s="33"/>
      <c r="Y7" s="33"/>
    </row>
    <row r="8" spans="1:25" x14ac:dyDescent="0.35">
      <c r="A8" s="21"/>
      <c r="B8" s="21"/>
      <c r="C8" s="21"/>
      <c r="D8" s="21"/>
      <c r="E8" s="80"/>
      <c r="F8" s="80"/>
      <c r="G8" s="80"/>
      <c r="H8" s="80"/>
      <c r="I8" s="44"/>
      <c r="J8" s="44"/>
      <c r="K8" s="44"/>
      <c r="L8" s="44"/>
      <c r="M8" s="44"/>
      <c r="N8" s="60"/>
      <c r="O8" s="60"/>
      <c r="P8" s="60"/>
      <c r="Q8" s="60"/>
      <c r="R8" s="35"/>
      <c r="S8" s="35"/>
      <c r="T8" s="35"/>
      <c r="U8" s="35"/>
      <c r="V8" s="35"/>
      <c r="W8" s="35"/>
      <c r="X8" s="33"/>
      <c r="Y8" s="33"/>
    </row>
    <row r="9" spans="1:25" x14ac:dyDescent="0.35">
      <c r="A9" s="24" t="s">
        <v>16</v>
      </c>
      <c r="B9" s="24"/>
      <c r="C9" s="24"/>
      <c r="D9" s="15"/>
      <c r="E9" s="73"/>
      <c r="F9" s="73"/>
      <c r="G9" s="73"/>
      <c r="H9" s="73"/>
      <c r="I9" s="44"/>
      <c r="J9" s="44"/>
      <c r="K9" s="44"/>
      <c r="L9" s="44"/>
      <c r="M9" s="44"/>
      <c r="N9" s="60"/>
      <c r="O9" s="60"/>
      <c r="P9" s="60"/>
      <c r="Q9" s="60"/>
      <c r="R9" s="35"/>
      <c r="S9" s="35"/>
      <c r="T9" s="35"/>
      <c r="U9" s="35"/>
      <c r="V9" s="35"/>
      <c r="W9" s="35"/>
      <c r="X9" s="33"/>
      <c r="Y9" s="33"/>
    </row>
    <row r="10" spans="1:25" x14ac:dyDescent="0.35">
      <c r="A10" s="3" t="s">
        <v>0</v>
      </c>
      <c r="B10" s="3"/>
      <c r="C10" s="3"/>
      <c r="D10" s="14">
        <f t="shared" ref="D10:D26" si="0">AVERAGE(E10:CY10)</f>
        <v>-0.97252309263549408</v>
      </c>
      <c r="E10" s="42">
        <v>-0.65421455938697315</v>
      </c>
      <c r="F10" s="42">
        <v>-0.50486111111111109</v>
      </c>
      <c r="G10" s="42">
        <v>-1.060917022176102</v>
      </c>
      <c r="H10" s="42">
        <v>-1.4665217391304348</v>
      </c>
      <c r="I10" s="42">
        <v>-2.0096153846153846</v>
      </c>
      <c r="J10" s="42">
        <v>-1.6608901515151515</v>
      </c>
      <c r="K10" s="42">
        <v>-0.38055555555555554</v>
      </c>
      <c r="L10" s="42">
        <v>-0.88757470599575861</v>
      </c>
      <c r="M10" s="42">
        <v>-1.1107124955245256</v>
      </c>
      <c r="N10" s="57">
        <v>-0.82356273826328263</v>
      </c>
      <c r="O10" s="57">
        <v>-0.58942307692307683</v>
      </c>
      <c r="P10" s="57">
        <v>-0.52142857142857146</v>
      </c>
      <c r="Q10" s="57"/>
      <c r="R10" s="35"/>
      <c r="S10" s="35"/>
      <c r="T10" s="35"/>
      <c r="U10" s="35"/>
      <c r="V10" s="35"/>
      <c r="W10" s="35"/>
      <c r="X10" s="33"/>
      <c r="Y10" s="33"/>
    </row>
    <row r="11" spans="1:25" x14ac:dyDescent="0.35">
      <c r="A11" s="3" t="s">
        <v>1</v>
      </c>
      <c r="B11" s="3"/>
      <c r="C11" s="3"/>
      <c r="D11" s="14">
        <f t="shared" si="0"/>
        <v>-0.76872596727974818</v>
      </c>
      <c r="E11" s="42">
        <v>-0.60751915708812254</v>
      </c>
      <c r="F11" s="42">
        <v>-0.46309523809523806</v>
      </c>
      <c r="G11" s="42">
        <v>-0.93625811906683587</v>
      </c>
      <c r="H11" s="42">
        <v>-0.96463768115942039</v>
      </c>
      <c r="I11" s="42">
        <v>-0.90384615384615385</v>
      </c>
      <c r="J11" s="42">
        <v>-1.0908143939393939</v>
      </c>
      <c r="K11" s="42">
        <v>-6.944444444444442E-2</v>
      </c>
      <c r="L11" s="42">
        <v>-0.90485187327292571</v>
      </c>
      <c r="M11" s="42">
        <v>-1.2025349087003221</v>
      </c>
      <c r="N11" s="57">
        <v>-0.56285349388797667</v>
      </c>
      <c r="O11" s="57">
        <v>-0.41171328671328672</v>
      </c>
      <c r="P11" s="57">
        <v>-1.1071428571428572</v>
      </c>
      <c r="Q11" s="57"/>
      <c r="R11" s="35"/>
      <c r="S11" s="35"/>
      <c r="T11" s="35"/>
      <c r="U11" s="35"/>
      <c r="V11" s="35"/>
      <c r="W11" s="35"/>
      <c r="X11" s="33"/>
      <c r="Y11" s="33"/>
    </row>
    <row r="12" spans="1:25" x14ac:dyDescent="0.35">
      <c r="A12" s="3" t="s">
        <v>2</v>
      </c>
      <c r="B12" s="3"/>
      <c r="C12" s="3"/>
      <c r="D12" s="14">
        <f t="shared" si="0"/>
        <v>-0.60093856060573014</v>
      </c>
      <c r="E12" s="42">
        <v>-0.20162835249042144</v>
      </c>
      <c r="F12" s="42">
        <v>-0.83040674603174591</v>
      </c>
      <c r="G12" s="42">
        <v>-0.74043967869633731</v>
      </c>
      <c r="H12" s="42">
        <v>-0.45797101449275363</v>
      </c>
      <c r="I12" s="42">
        <v>-1.1442307692307692</v>
      </c>
      <c r="J12" s="42">
        <v>-0.78304924242424245</v>
      </c>
      <c r="K12" s="42">
        <v>0.10277777777777779</v>
      </c>
      <c r="L12" s="42">
        <v>-0.75658376711008302</v>
      </c>
      <c r="M12" s="42">
        <v>-0.92835660580021473</v>
      </c>
      <c r="N12" s="57">
        <v>-0.46705364944929367</v>
      </c>
      <c r="O12" s="57">
        <v>-0.49003496503496502</v>
      </c>
      <c r="P12" s="57">
        <v>-0.51428571428571435</v>
      </c>
      <c r="Q12" s="57"/>
      <c r="R12" s="35"/>
      <c r="S12" s="35"/>
      <c r="T12" s="35"/>
      <c r="U12" s="35"/>
      <c r="V12" s="35"/>
      <c r="W12" s="35"/>
      <c r="X12" s="33"/>
      <c r="Y12" s="33"/>
    </row>
    <row r="13" spans="1:25" x14ac:dyDescent="0.35">
      <c r="A13" s="3" t="s">
        <v>3</v>
      </c>
      <c r="B13" s="3"/>
      <c r="C13" s="3"/>
      <c r="D13" s="14">
        <f t="shared" si="0"/>
        <v>-1.0033300168020745</v>
      </c>
      <c r="E13" s="42">
        <v>-6.2260536398467431E-2</v>
      </c>
      <c r="F13" s="42">
        <v>-0.72197420634920628</v>
      </c>
      <c r="G13" s="42">
        <v>-0.82452246435297283</v>
      </c>
      <c r="H13" s="42">
        <v>-1.671086956521739</v>
      </c>
      <c r="I13" s="42">
        <v>-1.8894230769230769</v>
      </c>
      <c r="J13" s="42">
        <v>-1.5646780303030305</v>
      </c>
      <c r="K13" s="42">
        <v>-0.24166666666666667</v>
      </c>
      <c r="L13" s="42">
        <v>-1.1418353576248315</v>
      </c>
      <c r="M13" s="42">
        <v>-1.14968850698174</v>
      </c>
      <c r="N13" s="57">
        <v>-1.0411061177848837</v>
      </c>
      <c r="O13" s="57">
        <v>-0.7031468531468531</v>
      </c>
      <c r="P13" s="57">
        <v>-1.0285714285714285</v>
      </c>
      <c r="Q13" s="57"/>
      <c r="R13" s="35"/>
      <c r="S13" s="35"/>
      <c r="T13" s="35"/>
      <c r="U13" s="35"/>
      <c r="V13" s="35"/>
      <c r="W13" s="35"/>
      <c r="X13" s="33"/>
      <c r="Y13" s="33"/>
    </row>
    <row r="14" spans="1:25" x14ac:dyDescent="0.35">
      <c r="A14" s="3" t="s">
        <v>4</v>
      </c>
      <c r="B14" s="3"/>
      <c r="C14" s="3"/>
      <c r="D14" s="14">
        <f t="shared" si="0"/>
        <v>-0.95833860468759269</v>
      </c>
      <c r="E14" s="42">
        <v>-0.5308908045977011</v>
      </c>
      <c r="F14" s="42">
        <v>-0.52371031746031749</v>
      </c>
      <c r="G14" s="42">
        <v>-1.2404108536069796</v>
      </c>
      <c r="H14" s="42">
        <v>-1.0913768115942026</v>
      </c>
      <c r="I14" s="42">
        <v>-1.2692307692307692</v>
      </c>
      <c r="J14" s="42">
        <v>-1.3254734848484848</v>
      </c>
      <c r="K14" s="42">
        <v>-0.42499999999999999</v>
      </c>
      <c r="L14" s="42">
        <v>-1.1995983548615128</v>
      </c>
      <c r="M14" s="42">
        <v>-1.1880773361976371</v>
      </c>
      <c r="N14" s="57">
        <v>-0.80042539298437676</v>
      </c>
      <c r="O14" s="57">
        <v>-0.78444055944055957</v>
      </c>
      <c r="P14" s="57">
        <v>-1.1214285714285714</v>
      </c>
      <c r="Q14" s="57"/>
      <c r="R14" s="35"/>
      <c r="S14" s="35"/>
      <c r="T14" s="35"/>
      <c r="U14" s="35"/>
      <c r="V14" s="35"/>
      <c r="W14" s="35"/>
      <c r="X14" s="33"/>
      <c r="Y14" s="33"/>
    </row>
    <row r="15" spans="1:25" x14ac:dyDescent="0.35">
      <c r="A15" s="3" t="s">
        <v>5</v>
      </c>
      <c r="B15" s="3"/>
      <c r="C15" s="3"/>
      <c r="D15" s="14">
        <f t="shared" si="0"/>
        <v>-0.44359305890157835</v>
      </c>
      <c r="E15" s="42">
        <v>-0.27227011494252873</v>
      </c>
      <c r="F15" s="42">
        <v>-0.3957837301587302</v>
      </c>
      <c r="G15" s="42">
        <v>-0.33047004112379413</v>
      </c>
      <c r="H15" s="42">
        <v>-0.28652173913043477</v>
      </c>
      <c r="I15" s="42">
        <v>-0.79326923076923073</v>
      </c>
      <c r="J15" s="42">
        <v>-0.46259469696969702</v>
      </c>
      <c r="K15" s="42">
        <v>-0.39999999999999997</v>
      </c>
      <c r="L15" s="42">
        <v>-0.35136559347085666</v>
      </c>
      <c r="M15" s="42">
        <v>-0.78953813104189041</v>
      </c>
      <c r="N15" s="57">
        <v>-0.19850872391707239</v>
      </c>
      <c r="O15" s="57">
        <v>-0.30708041958041959</v>
      </c>
      <c r="P15" s="57">
        <v>-0.73571428571428577</v>
      </c>
      <c r="Q15" s="57"/>
      <c r="R15" s="35"/>
      <c r="S15" s="35"/>
      <c r="T15" s="35"/>
      <c r="U15" s="35"/>
      <c r="V15" s="35"/>
      <c r="W15" s="35"/>
      <c r="X15" s="33"/>
      <c r="Y15" s="33"/>
    </row>
    <row r="16" spans="1:25" x14ac:dyDescent="0.35">
      <c r="A16" s="3" t="s">
        <v>6</v>
      </c>
      <c r="B16" s="3"/>
      <c r="C16" s="3"/>
      <c r="D16" s="14">
        <f t="shared" si="0"/>
        <v>-0.94733693457753076</v>
      </c>
      <c r="E16" s="42">
        <v>-0.69252873563218387</v>
      </c>
      <c r="F16" s="42">
        <v>-1.0569444444444445</v>
      </c>
      <c r="G16" s="42">
        <v>-1.2342326761212961</v>
      </c>
      <c r="H16" s="42">
        <v>-0.55630434782608695</v>
      </c>
      <c r="I16" s="42">
        <v>-1.1971153846153846</v>
      </c>
      <c r="J16" s="42">
        <v>-1.093560606060606</v>
      </c>
      <c r="K16" s="42">
        <v>-0.71111111111111114</v>
      </c>
      <c r="L16" s="42">
        <v>-0.89018700597647971</v>
      </c>
      <c r="M16" s="42">
        <v>-1.2290655209452201</v>
      </c>
      <c r="N16" s="57">
        <v>-0.87174113444530876</v>
      </c>
      <c r="O16" s="57">
        <v>-0.34239510489510494</v>
      </c>
      <c r="P16" s="57">
        <v>-1.4928571428571427</v>
      </c>
      <c r="Q16" s="57"/>
      <c r="R16" s="35"/>
      <c r="S16" s="35"/>
      <c r="T16" s="35"/>
      <c r="U16" s="35"/>
      <c r="V16" s="35"/>
      <c r="W16" s="35"/>
      <c r="X16" s="33"/>
      <c r="Y16" s="33"/>
    </row>
    <row r="17" spans="1:25" x14ac:dyDescent="0.35">
      <c r="A17" s="3" t="s">
        <v>7</v>
      </c>
      <c r="B17" s="3"/>
      <c r="C17" s="3"/>
      <c r="D17" s="14">
        <f t="shared" si="0"/>
        <v>-1.1304855923383783</v>
      </c>
      <c r="E17" s="42">
        <v>-0.55268199233716475</v>
      </c>
      <c r="F17" s="42">
        <v>-0.477281746031746</v>
      </c>
      <c r="G17" s="42">
        <v>-0.88518006072485489</v>
      </c>
      <c r="H17" s="42">
        <v>-1.4242753623188407</v>
      </c>
      <c r="I17" s="42">
        <v>-2.0288461538461537</v>
      </c>
      <c r="J17" s="42">
        <v>-1.6286931818181818</v>
      </c>
      <c r="K17" s="42">
        <v>-0.8222222222222223</v>
      </c>
      <c r="L17" s="42">
        <v>-1.6064134695713641</v>
      </c>
      <c r="M17" s="42">
        <v>-1.5897959183673471</v>
      </c>
      <c r="N17" s="57">
        <v>-0.8758990387847011</v>
      </c>
      <c r="O17" s="57">
        <v>-0.66739510489510478</v>
      </c>
      <c r="P17" s="57">
        <v>-1.0071428571428571</v>
      </c>
      <c r="Q17" s="57"/>
      <c r="R17" s="35"/>
      <c r="S17" s="35"/>
      <c r="T17" s="35"/>
      <c r="U17" s="35"/>
      <c r="V17" s="35"/>
      <c r="W17" s="35"/>
      <c r="X17" s="33"/>
      <c r="Y17" s="33"/>
    </row>
    <row r="18" spans="1:25" x14ac:dyDescent="0.35">
      <c r="A18" s="3" t="s">
        <v>8</v>
      </c>
      <c r="B18" s="3"/>
      <c r="C18" s="3"/>
      <c r="D18" s="14">
        <f t="shared" si="0"/>
        <v>-0.68747256891875619</v>
      </c>
      <c r="E18" s="42">
        <v>0.3062739463601532</v>
      </c>
      <c r="F18" s="42">
        <v>-0.39117063492063492</v>
      </c>
      <c r="G18" s="42">
        <v>-0.72613282601176066</v>
      </c>
      <c r="H18" s="42">
        <v>-0.94876811594202892</v>
      </c>
      <c r="I18" s="42">
        <v>-1.2307692307692308</v>
      </c>
      <c r="J18" s="42">
        <v>-1.15625</v>
      </c>
      <c r="K18" s="42">
        <v>0.21388888888888891</v>
      </c>
      <c r="L18" s="42">
        <v>-0.87567637041321256</v>
      </c>
      <c r="M18" s="42">
        <v>-1.2216684568564269</v>
      </c>
      <c r="N18" s="57">
        <v>-0.74393598939878425</v>
      </c>
      <c r="O18" s="57">
        <v>-0.5826048951048951</v>
      </c>
      <c r="P18" s="57">
        <v>-0.8928571428571429</v>
      </c>
      <c r="Q18" s="57"/>
      <c r="R18" s="35"/>
      <c r="S18" s="35"/>
      <c r="T18" s="35"/>
      <c r="U18" s="35"/>
      <c r="V18" s="35"/>
      <c r="W18" s="35"/>
      <c r="X18" s="33"/>
      <c r="Y18" s="33"/>
    </row>
    <row r="19" spans="1:25" x14ac:dyDescent="0.35">
      <c r="A19" s="3" t="s">
        <v>9</v>
      </c>
      <c r="B19" s="3"/>
      <c r="C19" s="3"/>
      <c r="D19" s="14">
        <f t="shared" si="0"/>
        <v>-0.38599756566485005</v>
      </c>
      <c r="E19" s="42">
        <v>-2.7538314176245218E-2</v>
      </c>
      <c r="F19" s="42">
        <v>-0.1986607142857143</v>
      </c>
      <c r="G19" s="42">
        <v>-0.65808639840116834</v>
      </c>
      <c r="H19" s="42">
        <v>-0.28862318840579709</v>
      </c>
      <c r="I19" s="42">
        <v>-0.84134615384615385</v>
      </c>
      <c r="J19" s="42">
        <v>-0.42282196969696972</v>
      </c>
      <c r="K19" s="42">
        <v>0.35277777777777769</v>
      </c>
      <c r="L19" s="42">
        <v>-0.67285521496047807</v>
      </c>
      <c r="M19" s="42">
        <v>-0.90184031507339779</v>
      </c>
      <c r="N19" s="57">
        <v>-0.29501675645051328</v>
      </c>
      <c r="O19" s="57">
        <v>-0.29938811188811187</v>
      </c>
      <c r="P19" s="57">
        <v>-0.37857142857142856</v>
      </c>
      <c r="Q19" s="57"/>
      <c r="R19" s="35"/>
      <c r="S19" s="35"/>
      <c r="T19" s="35"/>
      <c r="U19" s="35"/>
      <c r="V19" s="35"/>
      <c r="W19" s="35"/>
      <c r="X19" s="33"/>
      <c r="Y19" s="33"/>
    </row>
    <row r="20" spans="1:25" x14ac:dyDescent="0.35">
      <c r="A20" s="3" t="s">
        <v>10</v>
      </c>
      <c r="B20" s="3"/>
      <c r="C20" s="3"/>
      <c r="D20" s="14">
        <f t="shared" si="0"/>
        <v>-0.52168344401568734</v>
      </c>
      <c r="E20" s="42">
        <v>3.5201149425287355E-2</v>
      </c>
      <c r="F20" s="42">
        <v>-0.45877976190476194</v>
      </c>
      <c r="G20" s="42">
        <v>-0.3894269572235674</v>
      </c>
      <c r="H20" s="42">
        <v>-0.29362318840579704</v>
      </c>
      <c r="I20" s="42">
        <v>-0.875</v>
      </c>
      <c r="J20" s="42">
        <v>-0.92320075757575748</v>
      </c>
      <c r="K20" s="42">
        <v>-0.33611111111111108</v>
      </c>
      <c r="L20" s="42">
        <v>-0.58600025705288861</v>
      </c>
      <c r="M20" s="42">
        <v>-1.0053419262441821</v>
      </c>
      <c r="N20" s="57">
        <v>-0.32058834826529925</v>
      </c>
      <c r="O20" s="57">
        <v>-1.1287587412587414</v>
      </c>
      <c r="P20" s="57">
        <v>2.1428571428571432E-2</v>
      </c>
      <c r="Q20" s="57"/>
      <c r="R20" s="35"/>
      <c r="S20" s="35"/>
      <c r="T20" s="35"/>
      <c r="U20" s="35"/>
      <c r="V20" s="35"/>
      <c r="W20" s="35"/>
      <c r="X20" s="33"/>
      <c r="Y20" s="33"/>
    </row>
    <row r="21" spans="1:25" x14ac:dyDescent="0.35">
      <c r="A21" s="3" t="s">
        <v>11</v>
      </c>
      <c r="B21" s="3"/>
      <c r="C21" s="3"/>
      <c r="D21" s="14">
        <f t="shared" si="0"/>
        <v>-0.28451000861910464</v>
      </c>
      <c r="E21" s="42">
        <v>-0.6252394636015326</v>
      </c>
      <c r="F21" s="42">
        <v>-0.67251984126984121</v>
      </c>
      <c r="G21" s="42">
        <v>-0.36320573427110953</v>
      </c>
      <c r="H21" s="42">
        <v>-0.3783333333333333</v>
      </c>
      <c r="I21" s="42">
        <v>-0.1201923076923077</v>
      </c>
      <c r="J21" s="42">
        <v>-0.56590909090909092</v>
      </c>
      <c r="K21" s="42">
        <v>0.55833333333333335</v>
      </c>
      <c r="L21" s="42">
        <v>-0.21850459482038431</v>
      </c>
      <c r="M21" s="42">
        <v>-0.27414965986394557</v>
      </c>
      <c r="N21" s="57">
        <v>-0.13867763277926615</v>
      </c>
      <c r="O21" s="57">
        <v>1.2849650349650354E-2</v>
      </c>
      <c r="P21" s="57">
        <v>-0.62857142857142867</v>
      </c>
      <c r="Q21" s="57"/>
      <c r="R21" s="35"/>
      <c r="S21" s="35"/>
      <c r="T21" s="35"/>
      <c r="U21" s="35"/>
      <c r="V21" s="35"/>
      <c r="W21" s="35"/>
      <c r="X21" s="33"/>
      <c r="Y21" s="33"/>
    </row>
    <row r="22" spans="1:25" x14ac:dyDescent="0.35">
      <c r="A22" s="3" t="s">
        <v>12</v>
      </c>
      <c r="B22" s="3"/>
      <c r="C22" s="3"/>
      <c r="D22" s="14">
        <f t="shared" si="0"/>
        <v>-1.1267985162754888</v>
      </c>
      <c r="E22" s="42">
        <v>-1.0043103448275861</v>
      </c>
      <c r="F22" s="42">
        <v>-0.7297123015873016</v>
      </c>
      <c r="G22" s="42">
        <v>-1.4691091125715821</v>
      </c>
      <c r="H22" s="42">
        <v>-1.4092753623188405</v>
      </c>
      <c r="I22" s="42">
        <v>-1.6826923076923077</v>
      </c>
      <c r="J22" s="42">
        <v>-1.5565340909090908</v>
      </c>
      <c r="K22" s="42">
        <v>-0.19722222222222219</v>
      </c>
      <c r="L22" s="42">
        <v>-0.88538333012017234</v>
      </c>
      <c r="M22" s="42">
        <v>-1.6835517364840675</v>
      </c>
      <c r="N22" s="57">
        <v>-0.79004263532394203</v>
      </c>
      <c r="O22" s="57">
        <v>-0.52089160839160842</v>
      </c>
      <c r="P22" s="57">
        <v>-1.592857142857143</v>
      </c>
      <c r="Q22" s="57"/>
      <c r="R22" s="35"/>
      <c r="S22" s="35"/>
      <c r="T22" s="35"/>
      <c r="U22" s="35"/>
      <c r="V22" s="35"/>
      <c r="W22" s="35"/>
      <c r="X22" s="33"/>
      <c r="Y22" s="33"/>
    </row>
    <row r="23" spans="1:25" x14ac:dyDescent="0.35">
      <c r="A23" s="3" t="s">
        <v>13</v>
      </c>
      <c r="B23" s="3"/>
      <c r="C23" s="3"/>
      <c r="D23" s="14">
        <f t="shared" si="0"/>
        <v>-0.50209339530154906</v>
      </c>
      <c r="E23" s="42">
        <v>-0.10847701149425286</v>
      </c>
      <c r="F23" s="42">
        <v>-0.71765873015873016</v>
      </c>
      <c r="G23" s="42">
        <v>-0.48114839156001388</v>
      </c>
      <c r="H23" s="42">
        <v>-0.42079710144927535</v>
      </c>
      <c r="I23" s="42">
        <v>-0.5625</v>
      </c>
      <c r="J23" s="42">
        <v>-1.359375</v>
      </c>
      <c r="K23" s="42">
        <v>0.38611111111111113</v>
      </c>
      <c r="L23" s="42">
        <v>-0.62721547458389559</v>
      </c>
      <c r="M23" s="42">
        <v>-0.85619763694951678</v>
      </c>
      <c r="N23" s="57">
        <v>-0.52146890214040853</v>
      </c>
      <c r="O23" s="57">
        <v>-0.23496503496503496</v>
      </c>
      <c r="P23" s="57">
        <v>-0.52142857142857146</v>
      </c>
      <c r="Q23" s="57"/>
      <c r="R23" s="35"/>
      <c r="S23" s="35"/>
      <c r="T23" s="35"/>
      <c r="U23" s="35"/>
      <c r="V23" s="35"/>
      <c r="W23" s="35"/>
      <c r="X23" s="33"/>
      <c r="Y23" s="33"/>
    </row>
    <row r="24" spans="1:25" x14ac:dyDescent="0.35">
      <c r="A24" s="3" t="s">
        <v>14</v>
      </c>
      <c r="B24" s="3"/>
      <c r="C24" s="3"/>
      <c r="D24" s="14">
        <f t="shared" si="0"/>
        <v>-0.80673530708982877</v>
      </c>
      <c r="E24" s="42">
        <v>-0.57303639846743293</v>
      </c>
      <c r="F24" s="42">
        <v>-0.34246031746031741</v>
      </c>
      <c r="G24" s="42">
        <v>-0.91018102156116676</v>
      </c>
      <c r="H24" s="42">
        <v>-0.70782608695652161</v>
      </c>
      <c r="I24" s="42">
        <v>-1.8173076923076923</v>
      </c>
      <c r="J24" s="42">
        <v>-1.3247159090909091</v>
      </c>
      <c r="K24" s="42">
        <v>-0.1805555555555555</v>
      </c>
      <c r="L24" s="42">
        <v>-0.65093824304350623</v>
      </c>
      <c r="M24" s="42">
        <v>-1.0337629788757607</v>
      </c>
      <c r="N24" s="57">
        <v>-0.41942259864219938</v>
      </c>
      <c r="O24" s="57">
        <v>-0.59204545454545454</v>
      </c>
      <c r="P24" s="57">
        <v>-1.1285714285714286</v>
      </c>
      <c r="Q24" s="57"/>
      <c r="R24" s="35"/>
      <c r="S24" s="35"/>
      <c r="T24" s="35"/>
      <c r="U24" s="35"/>
      <c r="V24" s="35"/>
      <c r="W24" s="35"/>
      <c r="X24" s="33"/>
      <c r="Y24" s="33"/>
    </row>
    <row r="25" spans="1:25" x14ac:dyDescent="0.35">
      <c r="A25" s="3" t="s">
        <v>15</v>
      </c>
      <c r="B25" s="3"/>
      <c r="C25" s="3"/>
      <c r="D25" s="14">
        <f t="shared" si="0"/>
        <v>-0.83153648121145374</v>
      </c>
      <c r="E25" s="42">
        <v>-0.60177203065134099</v>
      </c>
      <c r="F25" s="42">
        <v>-0.48278769841269836</v>
      </c>
      <c r="G25" s="42">
        <v>-0.93980360505784233</v>
      </c>
      <c r="H25" s="42">
        <v>-1.136231884057971</v>
      </c>
      <c r="I25" s="42">
        <v>-2.0673076923076925</v>
      </c>
      <c r="J25" s="42">
        <v>-1.2863636363636364</v>
      </c>
      <c r="K25" s="42">
        <v>0.11111111111111116</v>
      </c>
      <c r="L25" s="42">
        <v>-0.74110597005333845</v>
      </c>
      <c r="M25" s="42">
        <v>-1.0645685642678122</v>
      </c>
      <c r="N25" s="57">
        <v>-0.45426065162907275</v>
      </c>
      <c r="O25" s="57">
        <v>-0.27963286713286717</v>
      </c>
      <c r="P25" s="57">
        <v>-1.0357142857142858</v>
      </c>
      <c r="Q25" s="57"/>
      <c r="R25" s="35"/>
      <c r="S25" s="35"/>
      <c r="T25" s="35"/>
      <c r="U25" s="35"/>
      <c r="V25" s="35"/>
      <c r="W25" s="35"/>
      <c r="X25" s="33"/>
      <c r="Y25" s="33"/>
    </row>
    <row r="26" spans="1:25" x14ac:dyDescent="0.35">
      <c r="A26" s="24" t="s">
        <v>17</v>
      </c>
      <c r="B26" s="3"/>
      <c r="C26" s="3"/>
      <c r="D26" s="14">
        <f t="shared" si="0"/>
        <v>-11.797392063743041</v>
      </c>
      <c r="E26" s="42">
        <v>-6.172892720306514</v>
      </c>
      <c r="F26" s="42">
        <v>-8.967807539682541</v>
      </c>
      <c r="G26" s="42">
        <v>-13.630001153003576</v>
      </c>
      <c r="H26" s="42">
        <v>-13.712173913043477</v>
      </c>
      <c r="I26" s="42">
        <v>-20.201923076923077</v>
      </c>
      <c r="J26" s="42">
        <v>-18.267424242424244</v>
      </c>
      <c r="K26" s="42">
        <v>-1.7888888888888879</v>
      </c>
      <c r="L26" s="42">
        <v>-12.428507165349272</v>
      </c>
      <c r="M26" s="42">
        <v>-17.188034371643393</v>
      </c>
      <c r="N26" s="57">
        <v>-9.3149852600850771</v>
      </c>
      <c r="O26" s="57">
        <v>-7.5960664335664339</v>
      </c>
      <c r="P26" s="57">
        <v>-12.299999999999999</v>
      </c>
      <c r="Q26" s="57"/>
      <c r="R26" s="35"/>
      <c r="S26" s="35"/>
      <c r="T26" s="35"/>
      <c r="U26" s="35"/>
      <c r="V26" s="35"/>
      <c r="W26" s="35"/>
      <c r="X26" s="33"/>
      <c r="Y26" s="33"/>
    </row>
    <row r="27" spans="1:25" x14ac:dyDescent="0.35">
      <c r="A27" s="3"/>
      <c r="B27" s="3"/>
      <c r="C27" s="3"/>
      <c r="D27" s="15"/>
      <c r="E27" s="71"/>
      <c r="F27" s="71"/>
      <c r="G27" s="71"/>
      <c r="H27" s="71"/>
      <c r="I27" s="44"/>
      <c r="J27" s="44"/>
      <c r="K27" s="44"/>
      <c r="L27" s="44"/>
      <c r="M27" s="44"/>
      <c r="N27" s="60"/>
      <c r="O27" s="60"/>
      <c r="P27" s="60"/>
      <c r="Q27" s="60"/>
      <c r="R27" s="35"/>
      <c r="S27" s="35"/>
      <c r="T27" s="35"/>
      <c r="U27" s="35"/>
      <c r="V27" s="35"/>
      <c r="W27" s="35"/>
      <c r="X27" s="33"/>
      <c r="Y27" s="33"/>
    </row>
    <row r="28" spans="1:25" x14ac:dyDescent="0.35">
      <c r="A28" s="3" t="s">
        <v>18</v>
      </c>
      <c r="B28" s="3"/>
      <c r="C28" s="3"/>
      <c r="D28" s="14">
        <f>AVERAGE(E28:CY28)</f>
        <v>0.68623883613520908</v>
      </c>
      <c r="E28" s="72">
        <v>1.0034123563218391</v>
      </c>
      <c r="F28" s="72">
        <v>0.94146825396825395</v>
      </c>
      <c r="G28" s="72">
        <v>0.84517083669626047</v>
      </c>
      <c r="H28" s="72">
        <v>0.80535573122529647</v>
      </c>
      <c r="I28" s="42">
        <v>0.75480769230769229</v>
      </c>
      <c r="J28" s="42">
        <v>0.51259469696969695</v>
      </c>
      <c r="K28" s="42">
        <v>0.35000000000000003</v>
      </c>
      <c r="L28" s="42">
        <v>0.8962874218513317</v>
      </c>
      <c r="M28" s="42">
        <v>0.55830528702709148</v>
      </c>
      <c r="N28" s="57">
        <v>0.30580042059170914</v>
      </c>
      <c r="O28" s="57">
        <v>0.49737762237762234</v>
      </c>
      <c r="P28" s="57">
        <v>0.76428571428571435</v>
      </c>
      <c r="Q28" s="57"/>
      <c r="R28" s="35"/>
      <c r="S28" s="35"/>
      <c r="T28" s="35"/>
      <c r="U28" s="35"/>
      <c r="V28" s="35"/>
      <c r="W28" s="35"/>
      <c r="X28" s="33"/>
      <c r="Y28" s="33"/>
    </row>
    <row r="29" spans="1:25" x14ac:dyDescent="0.35">
      <c r="A29" s="3" t="s">
        <v>19</v>
      </c>
      <c r="B29" s="3"/>
      <c r="C29" s="3"/>
      <c r="D29" s="14">
        <f>AVERAGE(E29:CY29)</f>
        <v>1.2415423503396747</v>
      </c>
      <c r="E29" s="72">
        <v>2.0571120689655173</v>
      </c>
      <c r="F29" s="72">
        <v>1.7993551587301586</v>
      </c>
      <c r="G29" s="72">
        <v>1.5606287712825242</v>
      </c>
      <c r="H29" s="72">
        <v>0.95326086956521738</v>
      </c>
      <c r="I29" s="42">
        <v>0.99038461538461542</v>
      </c>
      <c r="J29" s="42">
        <v>1.4497159090909091</v>
      </c>
      <c r="K29" s="42">
        <v>1.3138888888888889</v>
      </c>
      <c r="L29" s="42">
        <v>1.3210719105455946</v>
      </c>
      <c r="M29" s="42">
        <v>0.67718582169709995</v>
      </c>
      <c r="N29" s="57">
        <v>0.35004177109440265</v>
      </c>
      <c r="O29" s="57">
        <v>0.66157670454545459</v>
      </c>
      <c r="P29" s="57">
        <v>1.7642857142857142</v>
      </c>
      <c r="Q29" s="57"/>
      <c r="R29" s="35"/>
      <c r="S29" s="35"/>
      <c r="T29" s="35"/>
      <c r="U29" s="35"/>
      <c r="V29" s="35"/>
      <c r="W29" s="35"/>
      <c r="X29" s="33"/>
      <c r="Y29" s="33"/>
    </row>
    <row r="30" spans="1:25" x14ac:dyDescent="0.35">
      <c r="A30" s="3"/>
      <c r="B30" s="3"/>
      <c r="C30" s="3"/>
      <c r="D30" s="16"/>
      <c r="E30" s="44"/>
      <c r="F30" s="44"/>
      <c r="G30" s="44"/>
      <c r="H30" s="44"/>
      <c r="I30" s="44"/>
      <c r="J30" s="44"/>
      <c r="K30" s="44"/>
      <c r="L30" s="44"/>
      <c r="M30" s="44"/>
      <c r="N30" s="60"/>
      <c r="O30" s="60"/>
      <c r="P30" s="60"/>
      <c r="Q30" s="60"/>
      <c r="R30" s="35"/>
      <c r="S30" s="35"/>
      <c r="T30" s="35"/>
      <c r="U30" s="35"/>
      <c r="V30" s="35"/>
      <c r="W30" s="35"/>
      <c r="X30" s="33"/>
      <c r="Y30" s="33"/>
    </row>
    <row r="31" spans="1:25" x14ac:dyDescent="0.35">
      <c r="A31" s="3" t="s">
        <v>20</v>
      </c>
      <c r="B31" s="3"/>
      <c r="C31" s="3"/>
      <c r="D31" s="14">
        <f>AVERAGE(E31:CY31)</f>
        <v>0.91944714242906755</v>
      </c>
      <c r="E31" s="72">
        <v>0.8793103448275863</v>
      </c>
      <c r="F31" s="72">
        <v>1.0211309523809524</v>
      </c>
      <c r="G31" s="72">
        <v>0.98715361850955063</v>
      </c>
      <c r="H31" s="72">
        <v>1.0246376811594202</v>
      </c>
      <c r="I31" s="42">
        <v>1.2596153846153846</v>
      </c>
      <c r="J31" s="42">
        <v>0.85303030303030303</v>
      </c>
      <c r="K31" s="42">
        <v>0.875</v>
      </c>
      <c r="L31" s="42">
        <v>1.2494735006013202</v>
      </c>
      <c r="M31" s="42">
        <v>0.67823845327604726</v>
      </c>
      <c r="N31" s="57">
        <v>0.75572552069829746</v>
      </c>
      <c r="O31" s="57">
        <v>0.5643356643356644</v>
      </c>
      <c r="P31" s="57">
        <v>0.88571428571428579</v>
      </c>
      <c r="Q31" s="57"/>
      <c r="R31" s="35"/>
      <c r="S31" s="35"/>
      <c r="T31" s="35"/>
      <c r="U31" s="35"/>
      <c r="V31" s="35"/>
      <c r="W31" s="35"/>
      <c r="X31" s="33"/>
      <c r="Y31" s="33"/>
    </row>
    <row r="32" spans="1:25" x14ac:dyDescent="0.35">
      <c r="A32" s="3" t="s">
        <v>21</v>
      </c>
      <c r="B32" s="3"/>
      <c r="C32" s="3"/>
      <c r="D32" s="14">
        <f>AVERAGE(E32:CY32)</f>
        <v>1.2391291679270366</v>
      </c>
      <c r="E32" s="72">
        <v>0.80908764367816099</v>
      </c>
      <c r="F32" s="72">
        <v>1.1721230158730158</v>
      </c>
      <c r="G32" s="72">
        <v>1.4949844344517467</v>
      </c>
      <c r="H32" s="72">
        <v>0.9218115942028986</v>
      </c>
      <c r="I32" s="42">
        <v>2.1009615384615383</v>
      </c>
      <c r="J32" s="42">
        <v>1.2250000000000001</v>
      </c>
      <c r="K32" s="42">
        <v>0.91111111111111109</v>
      </c>
      <c r="L32" s="42">
        <v>2.2984962406015041</v>
      </c>
      <c r="M32" s="42">
        <v>1.1210597923379881</v>
      </c>
      <c r="N32" s="57">
        <v>0.89788167737351032</v>
      </c>
      <c r="O32" s="57">
        <v>0.63846153846153852</v>
      </c>
      <c r="P32" s="57">
        <v>1.2785714285714287</v>
      </c>
      <c r="Q32" s="57"/>
      <c r="R32" s="35"/>
      <c r="S32" s="35"/>
      <c r="T32" s="35"/>
      <c r="U32" s="35"/>
      <c r="V32" s="35"/>
      <c r="W32" s="35"/>
      <c r="X32" s="33"/>
      <c r="Y32" s="33"/>
    </row>
    <row r="33" spans="1:25" x14ac:dyDescent="0.35">
      <c r="A33" s="3"/>
      <c r="B33" s="3"/>
      <c r="C33" s="3"/>
      <c r="D33" s="17"/>
      <c r="E33" s="73"/>
      <c r="F33" s="73"/>
      <c r="G33" s="73"/>
      <c r="H33" s="73"/>
      <c r="I33" s="44"/>
      <c r="J33" s="44"/>
      <c r="K33" s="44"/>
      <c r="L33" s="44"/>
      <c r="M33" s="44"/>
      <c r="N33" s="66"/>
      <c r="O33" s="66"/>
      <c r="P33" s="66"/>
      <c r="Q33" s="66"/>
      <c r="R33" s="33"/>
      <c r="S33" s="33"/>
      <c r="T33" s="33"/>
      <c r="U33" s="33"/>
      <c r="V33" s="33"/>
      <c r="W33" s="33"/>
      <c r="X33" s="33"/>
      <c r="Y33" s="33"/>
    </row>
    <row r="34" spans="1:25" x14ac:dyDescent="0.35">
      <c r="A34" s="24" t="s">
        <v>22</v>
      </c>
      <c r="B34" s="24"/>
      <c r="C34" s="24"/>
      <c r="D34" s="17"/>
      <c r="E34" s="73"/>
      <c r="F34" s="73"/>
      <c r="G34" s="73"/>
      <c r="H34" s="73"/>
      <c r="I34" s="44"/>
      <c r="J34" s="44"/>
      <c r="K34" s="44"/>
      <c r="L34" s="44"/>
      <c r="M34" s="44"/>
      <c r="N34" s="66"/>
      <c r="O34" s="66"/>
      <c r="P34" s="66"/>
      <c r="Q34" s="66"/>
      <c r="R34" s="33"/>
      <c r="S34" s="33"/>
      <c r="T34" s="33"/>
      <c r="U34" s="33"/>
      <c r="V34" s="33"/>
      <c r="W34" s="33"/>
      <c r="X34" s="33"/>
      <c r="Y34" s="33"/>
    </row>
    <row r="35" spans="1:25" x14ac:dyDescent="0.35">
      <c r="A35" s="3" t="s">
        <v>23</v>
      </c>
      <c r="B35" s="3"/>
      <c r="C35" s="3"/>
      <c r="D35" s="18">
        <f t="shared" ref="D35:D46" si="1">SUM(E35:CY35)</f>
        <v>227</v>
      </c>
      <c r="E35" s="45">
        <v>19</v>
      </c>
      <c r="F35" s="45">
        <v>27</v>
      </c>
      <c r="G35" s="45">
        <v>16</v>
      </c>
      <c r="H35" s="45">
        <v>28</v>
      </c>
      <c r="I35" s="64">
        <v>9</v>
      </c>
      <c r="J35" s="64">
        <v>22</v>
      </c>
      <c r="K35" s="64">
        <v>5</v>
      </c>
      <c r="L35" s="64">
        <v>8</v>
      </c>
      <c r="M35" s="64">
        <v>27</v>
      </c>
      <c r="N35" s="62">
        <v>27</v>
      </c>
      <c r="O35" s="62">
        <v>29</v>
      </c>
      <c r="P35" s="62">
        <v>10</v>
      </c>
      <c r="Q35" s="62"/>
      <c r="R35" s="33"/>
      <c r="S35" s="33"/>
      <c r="T35" s="33"/>
      <c r="U35" s="33"/>
      <c r="V35" s="33"/>
      <c r="W35" s="33"/>
      <c r="X35" s="33"/>
      <c r="Y35" s="33"/>
    </row>
    <row r="36" spans="1:25" x14ac:dyDescent="0.35">
      <c r="A36" s="3" t="s">
        <v>24</v>
      </c>
      <c r="B36" s="3"/>
      <c r="C36" s="3"/>
      <c r="D36" s="18">
        <f t="shared" si="1"/>
        <v>131</v>
      </c>
      <c r="E36" s="45">
        <v>15</v>
      </c>
      <c r="F36" s="45">
        <v>10</v>
      </c>
      <c r="G36" s="45">
        <v>13</v>
      </c>
      <c r="H36" s="45">
        <v>11</v>
      </c>
      <c r="I36" s="64">
        <v>5</v>
      </c>
      <c r="J36" s="64">
        <v>10</v>
      </c>
      <c r="K36" s="64">
        <v>2</v>
      </c>
      <c r="L36" s="64">
        <v>8</v>
      </c>
      <c r="M36" s="64">
        <v>19</v>
      </c>
      <c r="N36" s="62">
        <v>20</v>
      </c>
      <c r="O36" s="62">
        <v>12</v>
      </c>
      <c r="P36" s="62">
        <v>6</v>
      </c>
      <c r="Q36" s="62"/>
      <c r="R36" s="33"/>
      <c r="S36" s="33"/>
      <c r="T36" s="33"/>
      <c r="U36" s="33"/>
      <c r="V36" s="33"/>
      <c r="W36" s="33"/>
      <c r="X36" s="33"/>
      <c r="Y36" s="33"/>
    </row>
    <row r="37" spans="1:25" x14ac:dyDescent="0.35">
      <c r="A37" s="3" t="s">
        <v>25</v>
      </c>
      <c r="B37" s="3"/>
      <c r="C37" s="3"/>
      <c r="D37" s="18">
        <f t="shared" si="1"/>
        <v>97</v>
      </c>
      <c r="E37" s="45">
        <v>6</v>
      </c>
      <c r="F37" s="45">
        <v>3</v>
      </c>
      <c r="G37" s="45">
        <v>10</v>
      </c>
      <c r="H37" s="45">
        <v>9</v>
      </c>
      <c r="I37" s="64">
        <v>8</v>
      </c>
      <c r="J37" s="64">
        <v>6</v>
      </c>
      <c r="K37" s="64">
        <v>4</v>
      </c>
      <c r="L37" s="64">
        <v>12</v>
      </c>
      <c r="M37" s="64">
        <v>11</v>
      </c>
      <c r="N37" s="62">
        <v>9</v>
      </c>
      <c r="O37" s="62">
        <v>8</v>
      </c>
      <c r="P37" s="62">
        <v>11</v>
      </c>
      <c r="Q37" s="62"/>
      <c r="R37" s="33"/>
      <c r="S37" s="33"/>
      <c r="T37" s="33"/>
      <c r="U37" s="33"/>
      <c r="V37" s="33"/>
      <c r="W37" s="33"/>
      <c r="X37" s="33"/>
      <c r="Y37" s="33"/>
    </row>
    <row r="38" spans="1:25" x14ac:dyDescent="0.35">
      <c r="A38" s="3" t="s">
        <v>26</v>
      </c>
      <c r="B38" s="3"/>
      <c r="C38" s="3"/>
      <c r="D38" s="18">
        <f t="shared" si="1"/>
        <v>143</v>
      </c>
      <c r="E38" s="45">
        <v>8</v>
      </c>
      <c r="F38" s="45">
        <v>15</v>
      </c>
      <c r="G38" s="45">
        <v>18</v>
      </c>
      <c r="H38" s="45">
        <v>21</v>
      </c>
      <c r="I38" s="64">
        <v>0</v>
      </c>
      <c r="J38" s="64">
        <v>11</v>
      </c>
      <c r="K38" s="64">
        <v>2</v>
      </c>
      <c r="L38" s="64">
        <v>7</v>
      </c>
      <c r="M38" s="64">
        <v>14</v>
      </c>
      <c r="N38" s="62">
        <v>13</v>
      </c>
      <c r="O38" s="62">
        <v>23</v>
      </c>
      <c r="P38" s="62">
        <v>11</v>
      </c>
      <c r="Q38" s="62"/>
      <c r="R38" s="33"/>
      <c r="S38" s="33"/>
      <c r="T38" s="33"/>
      <c r="U38" s="33"/>
      <c r="V38" s="33"/>
      <c r="W38" s="33"/>
      <c r="X38" s="33"/>
      <c r="Y38" s="33"/>
    </row>
    <row r="39" spans="1:25" x14ac:dyDescent="0.35">
      <c r="A39" s="3" t="s">
        <v>27</v>
      </c>
      <c r="B39" s="3"/>
      <c r="C39" s="3"/>
      <c r="D39" s="18">
        <f t="shared" si="1"/>
        <v>9</v>
      </c>
      <c r="E39" s="45">
        <v>0</v>
      </c>
      <c r="F39" s="45">
        <v>2</v>
      </c>
      <c r="G39" s="45">
        <v>1</v>
      </c>
      <c r="H39" s="45">
        <v>0</v>
      </c>
      <c r="I39" s="64">
        <v>0</v>
      </c>
      <c r="J39" s="64">
        <v>1</v>
      </c>
      <c r="K39" s="64">
        <v>0</v>
      </c>
      <c r="L39" s="64">
        <v>0</v>
      </c>
      <c r="M39" s="64">
        <v>1</v>
      </c>
      <c r="N39" s="62">
        <v>2</v>
      </c>
      <c r="O39" s="62">
        <v>2</v>
      </c>
      <c r="P39" s="62">
        <v>0</v>
      </c>
      <c r="Q39" s="62"/>
      <c r="R39" s="33"/>
      <c r="S39" s="33"/>
      <c r="T39" s="33"/>
      <c r="U39" s="33"/>
      <c r="V39" s="33"/>
      <c r="W39" s="33"/>
      <c r="X39" s="33"/>
      <c r="Y39" s="33"/>
    </row>
    <row r="40" spans="1:25" x14ac:dyDescent="0.35">
      <c r="A40" s="5" t="s">
        <v>56</v>
      </c>
      <c r="B40" s="5"/>
      <c r="C40" s="3"/>
      <c r="D40" s="18">
        <f t="shared" si="1"/>
        <v>44</v>
      </c>
      <c r="E40" s="45">
        <v>0</v>
      </c>
      <c r="F40" s="45">
        <v>0</v>
      </c>
      <c r="G40" s="45">
        <v>0</v>
      </c>
      <c r="H40" s="45">
        <v>6</v>
      </c>
      <c r="I40" s="64">
        <v>0</v>
      </c>
      <c r="J40" s="64">
        <v>0</v>
      </c>
      <c r="K40" s="64">
        <v>1</v>
      </c>
      <c r="L40" s="64">
        <v>2</v>
      </c>
      <c r="M40" s="64">
        <v>5</v>
      </c>
      <c r="N40" s="62">
        <v>15</v>
      </c>
      <c r="O40" s="62">
        <v>11</v>
      </c>
      <c r="P40" s="62">
        <v>4</v>
      </c>
      <c r="Q40" s="62"/>
      <c r="R40" s="33"/>
      <c r="S40" s="33"/>
      <c r="T40" s="33"/>
      <c r="U40" s="33"/>
      <c r="V40" s="33"/>
      <c r="W40" s="33"/>
      <c r="X40" s="33"/>
      <c r="Y40" s="33"/>
    </row>
    <row r="41" spans="1:25" x14ac:dyDescent="0.35">
      <c r="A41" s="3" t="s">
        <v>28</v>
      </c>
      <c r="B41" s="3"/>
      <c r="C41" s="3"/>
      <c r="D41" s="18">
        <f t="shared" si="1"/>
        <v>204</v>
      </c>
      <c r="E41" s="45">
        <v>20</v>
      </c>
      <c r="F41" s="45">
        <v>34</v>
      </c>
      <c r="G41" s="45">
        <v>34</v>
      </c>
      <c r="H41" s="45">
        <v>11</v>
      </c>
      <c r="I41" s="74">
        <v>3</v>
      </c>
      <c r="J41" s="64">
        <v>10</v>
      </c>
      <c r="K41" s="64">
        <v>3</v>
      </c>
      <c r="L41" s="64">
        <v>12</v>
      </c>
      <c r="M41" s="64">
        <v>32</v>
      </c>
      <c r="N41" s="62">
        <v>15</v>
      </c>
      <c r="O41" s="62">
        <v>24</v>
      </c>
      <c r="P41" s="62">
        <v>6</v>
      </c>
      <c r="Q41" s="62"/>
      <c r="R41" s="33"/>
      <c r="S41" s="33"/>
      <c r="T41" s="33"/>
      <c r="U41" s="33"/>
      <c r="V41" s="33"/>
      <c r="W41" s="33"/>
      <c r="X41" s="33"/>
      <c r="Y41" s="33"/>
    </row>
    <row r="42" spans="1:25" x14ac:dyDescent="0.35">
      <c r="A42" s="3" t="s">
        <v>29</v>
      </c>
      <c r="B42" s="3"/>
      <c r="C42" s="3"/>
      <c r="D42" s="18">
        <f t="shared" si="1"/>
        <v>87</v>
      </c>
      <c r="E42" s="45">
        <v>5</v>
      </c>
      <c r="F42" s="45">
        <v>13</v>
      </c>
      <c r="G42" s="45">
        <v>9</v>
      </c>
      <c r="H42" s="45">
        <v>10</v>
      </c>
      <c r="I42" s="64">
        <v>1</v>
      </c>
      <c r="J42" s="64">
        <v>4</v>
      </c>
      <c r="K42" s="64">
        <v>3</v>
      </c>
      <c r="L42" s="64">
        <v>6</v>
      </c>
      <c r="M42" s="64">
        <v>8</v>
      </c>
      <c r="N42" s="62">
        <v>11</v>
      </c>
      <c r="O42" s="62">
        <v>9</v>
      </c>
      <c r="P42" s="62">
        <v>8</v>
      </c>
      <c r="Q42" s="62"/>
      <c r="R42" s="33"/>
      <c r="S42" s="33"/>
      <c r="T42" s="33"/>
      <c r="U42" s="33"/>
      <c r="V42" s="33"/>
      <c r="W42" s="33"/>
      <c r="X42" s="33"/>
      <c r="Y42" s="33"/>
    </row>
    <row r="43" spans="1:25" x14ac:dyDescent="0.35">
      <c r="A43" s="3" t="s">
        <v>30</v>
      </c>
      <c r="B43" s="3"/>
      <c r="C43" s="3"/>
      <c r="D43" s="18">
        <f t="shared" si="1"/>
        <v>40</v>
      </c>
      <c r="E43" s="45">
        <v>3</v>
      </c>
      <c r="F43" s="45">
        <v>5</v>
      </c>
      <c r="G43" s="45">
        <v>3</v>
      </c>
      <c r="H43" s="45">
        <v>7</v>
      </c>
      <c r="I43" s="64">
        <v>0</v>
      </c>
      <c r="J43" s="64">
        <v>0</v>
      </c>
      <c r="K43" s="64">
        <v>0</v>
      </c>
      <c r="L43" s="64">
        <v>3</v>
      </c>
      <c r="M43" s="64">
        <v>9</v>
      </c>
      <c r="N43" s="62">
        <v>4</v>
      </c>
      <c r="O43" s="62">
        <v>5</v>
      </c>
      <c r="P43" s="62">
        <v>1</v>
      </c>
      <c r="Q43" s="62"/>
      <c r="R43" s="33"/>
      <c r="S43" s="33"/>
      <c r="T43" s="33"/>
      <c r="U43" s="33"/>
      <c r="V43" s="33"/>
      <c r="W43" s="33"/>
      <c r="X43" s="33"/>
      <c r="Y43" s="33"/>
    </row>
    <row r="44" spans="1:25" x14ac:dyDescent="0.35">
      <c r="A44" s="3" t="s">
        <v>31</v>
      </c>
      <c r="B44" s="3"/>
      <c r="C44" s="3"/>
      <c r="D44" s="18">
        <f t="shared" si="1"/>
        <v>45</v>
      </c>
      <c r="E44" s="45">
        <v>5</v>
      </c>
      <c r="F44" s="45">
        <v>5</v>
      </c>
      <c r="G44" s="45">
        <v>9</v>
      </c>
      <c r="H44" s="45">
        <v>3</v>
      </c>
      <c r="I44" s="64">
        <v>0</v>
      </c>
      <c r="J44" s="64">
        <v>3</v>
      </c>
      <c r="K44" s="64">
        <v>4</v>
      </c>
      <c r="L44" s="64">
        <v>2</v>
      </c>
      <c r="M44" s="64">
        <v>5</v>
      </c>
      <c r="N44" s="62">
        <v>4</v>
      </c>
      <c r="O44" s="62">
        <v>2</v>
      </c>
      <c r="P44" s="62">
        <v>3</v>
      </c>
      <c r="Q44" s="62"/>
      <c r="R44" s="33"/>
      <c r="S44" s="33"/>
      <c r="T44" s="33"/>
      <c r="U44" s="33"/>
      <c r="V44" s="33"/>
      <c r="W44" s="33"/>
      <c r="X44" s="33"/>
      <c r="Y44" s="33"/>
    </row>
    <row r="45" spans="1:25" x14ac:dyDescent="0.35">
      <c r="A45" s="3" t="s">
        <v>32</v>
      </c>
      <c r="B45" s="3"/>
      <c r="C45" s="3"/>
      <c r="D45" s="18">
        <f t="shared" si="1"/>
        <v>26</v>
      </c>
      <c r="E45" s="45">
        <v>2</v>
      </c>
      <c r="F45" s="45">
        <v>2</v>
      </c>
      <c r="G45" s="45">
        <v>9</v>
      </c>
      <c r="H45" s="45">
        <v>3</v>
      </c>
      <c r="I45" s="64">
        <v>2</v>
      </c>
      <c r="J45" s="64">
        <v>3</v>
      </c>
      <c r="K45" s="64">
        <v>0</v>
      </c>
      <c r="L45" s="64">
        <v>3</v>
      </c>
      <c r="M45" s="64">
        <v>0</v>
      </c>
      <c r="N45" s="62">
        <v>1</v>
      </c>
      <c r="O45" s="62">
        <v>1</v>
      </c>
      <c r="P45" s="62">
        <v>0</v>
      </c>
      <c r="Q45" s="62"/>
      <c r="R45" s="33"/>
      <c r="S45" s="33"/>
      <c r="T45" s="33"/>
      <c r="U45" s="33"/>
      <c r="V45" s="33"/>
      <c r="W45" s="33"/>
      <c r="X45" s="33"/>
      <c r="Y45" s="33"/>
    </row>
    <row r="46" spans="1:25" x14ac:dyDescent="0.35">
      <c r="A46" s="3" t="s">
        <v>36</v>
      </c>
      <c r="B46" s="3"/>
      <c r="C46" s="3"/>
      <c r="D46" s="18">
        <f t="shared" si="1"/>
        <v>112</v>
      </c>
      <c r="E46" s="45">
        <v>8</v>
      </c>
      <c r="F46" s="45">
        <v>15</v>
      </c>
      <c r="G46" s="45">
        <v>4</v>
      </c>
      <c r="H46" s="45">
        <v>6</v>
      </c>
      <c r="I46" s="64">
        <v>6</v>
      </c>
      <c r="J46" s="64">
        <v>10</v>
      </c>
      <c r="K46" s="64">
        <v>12</v>
      </c>
      <c r="L46" s="64">
        <v>13</v>
      </c>
      <c r="M46" s="64">
        <v>7</v>
      </c>
      <c r="N46" s="62">
        <v>5</v>
      </c>
      <c r="O46" s="62">
        <v>15</v>
      </c>
      <c r="P46" s="62">
        <v>11</v>
      </c>
      <c r="Q46" s="62"/>
      <c r="R46" s="33"/>
      <c r="S46" s="33"/>
      <c r="T46" s="33"/>
      <c r="U46" s="33"/>
      <c r="V46" s="33"/>
      <c r="W46" s="33"/>
      <c r="X46" s="33"/>
      <c r="Y46" s="33"/>
    </row>
    <row r="47" spans="1:25" x14ac:dyDescent="0.35">
      <c r="A47" s="3"/>
      <c r="B47" s="3"/>
      <c r="C47" s="3"/>
      <c r="D47" s="19"/>
      <c r="E47" s="44"/>
      <c r="F47" s="65"/>
      <c r="G47" s="65"/>
      <c r="H47" s="65"/>
      <c r="I47" s="19"/>
      <c r="J47" s="19"/>
      <c r="K47" s="19"/>
      <c r="L47" s="19"/>
      <c r="M47" s="19"/>
      <c r="N47" s="66"/>
      <c r="O47" s="66"/>
      <c r="P47" s="66"/>
      <c r="Q47" s="66"/>
      <c r="R47" s="33"/>
      <c r="S47" s="33"/>
      <c r="T47" s="33"/>
      <c r="U47" s="33"/>
      <c r="V47" s="33"/>
      <c r="W47" s="33"/>
      <c r="X47" s="33"/>
      <c r="Y47" s="33"/>
    </row>
    <row r="48" spans="1:25" x14ac:dyDescent="0.35">
      <c r="A48" s="24" t="s">
        <v>34</v>
      </c>
      <c r="B48" s="3"/>
      <c r="C48" s="3"/>
      <c r="D48" s="18">
        <f t="shared" ref="D48:F48" si="2">SUM(D35:D47)</f>
        <v>1165</v>
      </c>
      <c r="E48" s="64">
        <f t="shared" si="2"/>
        <v>91</v>
      </c>
      <c r="F48" s="64">
        <f t="shared" si="2"/>
        <v>131</v>
      </c>
      <c r="G48" s="64">
        <f>SUM(G35:G47)</f>
        <v>126</v>
      </c>
      <c r="H48" s="64">
        <f>SUM(H35:H47)</f>
        <v>115</v>
      </c>
      <c r="I48" s="64">
        <f>SUM(I35:I47)</f>
        <v>34</v>
      </c>
      <c r="J48" s="64">
        <f>SUM(J35:J47)</f>
        <v>80</v>
      </c>
      <c r="K48" s="64">
        <v>36</v>
      </c>
      <c r="L48" s="64">
        <f>SUM(L35:L47)</f>
        <v>76</v>
      </c>
      <c r="M48" s="64">
        <f>SUM(M35:M47)</f>
        <v>138</v>
      </c>
      <c r="N48" s="62">
        <v>126</v>
      </c>
      <c r="O48" s="62">
        <v>141</v>
      </c>
      <c r="P48" s="62">
        <v>71</v>
      </c>
      <c r="Q48" s="62"/>
      <c r="R48" s="33"/>
      <c r="S48" s="33"/>
      <c r="T48" s="33"/>
      <c r="U48" s="33"/>
      <c r="V48" s="33"/>
      <c r="W48" s="33"/>
      <c r="X48" s="33"/>
      <c r="Y48" s="33"/>
    </row>
  </sheetData>
  <phoneticPr fontId="2" type="noConversion"/>
  <pageMargins left="0.75" right="0.75" top="1" bottom="1"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tabSelected="1" workbookViewId="0">
      <selection activeCell="R9" sqref="R9"/>
    </sheetView>
  </sheetViews>
  <sheetFormatPr defaultRowHeight="15.5" x14ac:dyDescent="0.35"/>
  <cols>
    <col min="16" max="17" width="9" style="66"/>
  </cols>
  <sheetData>
    <row r="1" spans="1:24" x14ac:dyDescent="0.35">
      <c r="A1" s="3"/>
      <c r="B1" s="3"/>
      <c r="C1" s="3"/>
      <c r="D1" s="3"/>
      <c r="E1" s="3"/>
      <c r="F1" s="3"/>
      <c r="G1" s="3"/>
      <c r="H1" s="3"/>
      <c r="I1" s="3"/>
    </row>
    <row r="2" spans="1:24" ht="16" thickBot="1" x14ac:dyDescent="0.4">
      <c r="A2" s="31" t="s">
        <v>64</v>
      </c>
      <c r="B2" s="23"/>
      <c r="C2" s="23"/>
      <c r="D2" s="23"/>
      <c r="E2" s="23"/>
      <c r="F2" s="23"/>
      <c r="G2" s="23"/>
      <c r="H2" s="23"/>
      <c r="I2" s="23"/>
      <c r="J2" s="23"/>
      <c r="K2" s="20"/>
      <c r="L2" s="20"/>
      <c r="M2" s="20"/>
      <c r="N2" s="36"/>
      <c r="O2" s="36"/>
      <c r="P2" s="75"/>
      <c r="Q2" s="75"/>
    </row>
    <row r="3" spans="1:24" ht="16" thickBot="1" x14ac:dyDescent="0.4">
      <c r="A3" s="3"/>
      <c r="B3" s="3"/>
      <c r="C3" s="3"/>
      <c r="D3" s="26"/>
      <c r="E3" s="76" t="s">
        <v>41</v>
      </c>
      <c r="F3" s="76" t="s">
        <v>41</v>
      </c>
      <c r="G3" s="76" t="s">
        <v>41</v>
      </c>
      <c r="H3" s="76" t="s">
        <v>41</v>
      </c>
      <c r="I3" s="76" t="s">
        <v>41</v>
      </c>
      <c r="J3" s="76" t="s">
        <v>41</v>
      </c>
      <c r="K3" s="76" t="s">
        <v>41</v>
      </c>
      <c r="L3" s="76" t="s">
        <v>41</v>
      </c>
      <c r="M3" s="76" t="s">
        <v>41</v>
      </c>
      <c r="N3" s="89" t="s">
        <v>41</v>
      </c>
      <c r="O3" s="77" t="s">
        <v>41</v>
      </c>
      <c r="P3" s="84" t="s">
        <v>41</v>
      </c>
      <c r="Q3" s="84" t="s">
        <v>41</v>
      </c>
    </row>
    <row r="4" spans="1:24" x14ac:dyDescent="0.35">
      <c r="A4" s="24" t="s">
        <v>37</v>
      </c>
      <c r="B4" s="24"/>
      <c r="C4" s="3"/>
      <c r="D4" s="25" t="s">
        <v>35</v>
      </c>
      <c r="E4" s="68" t="s">
        <v>40</v>
      </c>
      <c r="F4" s="69" t="s">
        <v>39</v>
      </c>
      <c r="G4" s="69" t="s">
        <v>43</v>
      </c>
      <c r="H4" s="69" t="s">
        <v>54</v>
      </c>
      <c r="I4" s="68" t="s">
        <v>55</v>
      </c>
      <c r="J4" s="68" t="s">
        <v>58</v>
      </c>
      <c r="K4" s="68" t="s">
        <v>59</v>
      </c>
      <c r="L4" s="68" t="s">
        <v>60</v>
      </c>
      <c r="M4" s="68" t="s">
        <v>65</v>
      </c>
      <c r="N4" s="70" t="s">
        <v>66</v>
      </c>
      <c r="O4" s="70" t="s">
        <v>74</v>
      </c>
      <c r="P4" s="70" t="s">
        <v>78</v>
      </c>
      <c r="Q4" s="70" t="s">
        <v>79</v>
      </c>
    </row>
    <row r="5" spans="1:24" x14ac:dyDescent="0.35">
      <c r="A5" s="3" t="s">
        <v>33</v>
      </c>
      <c r="B5" s="3"/>
      <c r="C5" s="3"/>
      <c r="D5" s="13">
        <v>6</v>
      </c>
      <c r="E5" s="45">
        <v>6</v>
      </c>
      <c r="F5" s="45">
        <v>6</v>
      </c>
      <c r="G5" s="45">
        <v>6</v>
      </c>
      <c r="H5" s="45">
        <v>6</v>
      </c>
      <c r="I5" s="45">
        <v>6</v>
      </c>
      <c r="J5" s="45">
        <v>6</v>
      </c>
      <c r="K5" s="45">
        <v>6</v>
      </c>
      <c r="L5" s="45">
        <v>6</v>
      </c>
      <c r="M5" s="45">
        <v>6</v>
      </c>
      <c r="N5" s="62">
        <v>6</v>
      </c>
      <c r="O5" s="62">
        <v>6</v>
      </c>
      <c r="P5" s="62">
        <v>6</v>
      </c>
      <c r="Q5" s="62">
        <v>6</v>
      </c>
      <c r="R5" s="33"/>
      <c r="S5" s="33"/>
      <c r="T5" s="33"/>
      <c r="U5" s="33"/>
      <c r="V5" s="33"/>
      <c r="W5" s="33"/>
      <c r="X5" s="33"/>
    </row>
    <row r="6" spans="1:24" x14ac:dyDescent="0.35">
      <c r="A6" s="3"/>
      <c r="B6" s="3"/>
      <c r="C6" s="3"/>
      <c r="D6" s="13"/>
      <c r="E6" s="78"/>
      <c r="F6" s="78"/>
      <c r="G6" s="79"/>
      <c r="H6" s="79"/>
      <c r="I6" s="79"/>
      <c r="J6" s="79"/>
      <c r="K6" s="79"/>
      <c r="L6" s="79"/>
      <c r="M6" s="79"/>
      <c r="N6" s="62"/>
      <c r="O6" s="62"/>
      <c r="P6" s="62"/>
      <c r="Q6" s="62"/>
      <c r="R6" s="33"/>
      <c r="S6" s="33"/>
      <c r="T6" s="33"/>
      <c r="U6" s="33"/>
      <c r="V6" s="33"/>
      <c r="W6" s="33"/>
      <c r="X6" s="33"/>
    </row>
    <row r="7" spans="1:24" x14ac:dyDescent="0.35">
      <c r="A7" s="3" t="s">
        <v>42</v>
      </c>
      <c r="B7" s="3"/>
      <c r="C7" s="3"/>
      <c r="D7" s="14">
        <f>AVERAGE(E7:CX7)</f>
        <v>7.2010544324010262</v>
      </c>
      <c r="E7" s="42">
        <v>5.7272222222222204</v>
      </c>
      <c r="F7" s="42">
        <v>7.8531689086925098</v>
      </c>
      <c r="G7" s="42">
        <v>7.2088094171838009</v>
      </c>
      <c r="H7" s="42">
        <v>9.1999999999999993</v>
      </c>
      <c r="I7" s="42">
        <v>6</v>
      </c>
      <c r="J7" s="42">
        <v>6.9720282186948852</v>
      </c>
      <c r="K7" s="42">
        <v>6.3642472783470767</v>
      </c>
      <c r="L7" s="42">
        <v>4.1072411616161615</v>
      </c>
      <c r="M7" s="42">
        <v>7.5257457580733451</v>
      </c>
      <c r="N7" s="57">
        <v>4.4791902239823136</v>
      </c>
      <c r="O7" s="57">
        <v>13.3</v>
      </c>
      <c r="P7" s="57">
        <v>7.6749999999999998</v>
      </c>
      <c r="Q7" s="57"/>
      <c r="R7" s="35"/>
      <c r="S7" s="35"/>
      <c r="T7" s="35"/>
      <c r="U7" s="35"/>
      <c r="V7" s="35"/>
      <c r="W7" s="35"/>
      <c r="X7" s="35"/>
    </row>
    <row r="8" spans="1:24" x14ac:dyDescent="0.35">
      <c r="A8" s="21"/>
      <c r="B8" s="21"/>
      <c r="C8" s="21"/>
      <c r="D8" s="21"/>
      <c r="E8" s="80"/>
      <c r="F8" s="80"/>
      <c r="G8" s="44"/>
      <c r="H8" s="44"/>
      <c r="I8" s="44"/>
      <c r="J8" s="44"/>
      <c r="K8" s="44"/>
      <c r="L8" s="44"/>
      <c r="M8" s="44"/>
      <c r="N8" s="60"/>
      <c r="O8" s="60"/>
      <c r="P8" s="60"/>
      <c r="Q8" s="60"/>
      <c r="R8" s="35"/>
      <c r="S8" s="35"/>
      <c r="T8" s="35"/>
      <c r="U8" s="35"/>
      <c r="V8" s="35"/>
      <c r="W8" s="35"/>
      <c r="X8" s="35"/>
    </row>
    <row r="9" spans="1:24" x14ac:dyDescent="0.35">
      <c r="A9" s="24" t="s">
        <v>16</v>
      </c>
      <c r="B9" s="24"/>
      <c r="C9" s="24"/>
      <c r="D9" s="15"/>
      <c r="E9" s="73"/>
      <c r="F9" s="73"/>
      <c r="G9" s="44"/>
      <c r="H9" s="44"/>
      <c r="I9" s="44"/>
      <c r="J9" s="44"/>
      <c r="K9" s="44"/>
      <c r="L9" s="44"/>
      <c r="M9" s="44"/>
      <c r="N9" s="60"/>
      <c r="O9" s="60"/>
      <c r="P9" s="60"/>
      <c r="Q9" s="60"/>
      <c r="R9" s="35"/>
      <c r="S9" s="35"/>
      <c r="T9" s="35"/>
      <c r="U9" s="35"/>
      <c r="V9" s="35"/>
      <c r="W9" s="35"/>
      <c r="X9" s="35"/>
    </row>
    <row r="10" spans="1:24" x14ac:dyDescent="0.35">
      <c r="A10" s="3" t="s">
        <v>0</v>
      </c>
      <c r="B10" s="3"/>
      <c r="C10" s="3"/>
      <c r="D10" s="14">
        <f t="shared" ref="D10:D26" si="0">AVERAGE(E10:CX10)</f>
        <v>-0.4260361900131715</v>
      </c>
      <c r="E10" s="42">
        <v>-0.5</v>
      </c>
      <c r="F10" s="42">
        <v>-0.2024554983283636</v>
      </c>
      <c r="G10" s="42">
        <v>1.2772428720704609E-2</v>
      </c>
      <c r="H10" s="42">
        <v>-0.64561688311688303</v>
      </c>
      <c r="I10" s="42">
        <v>-0.10990259740259739</v>
      </c>
      <c r="J10" s="42">
        <v>-0.51455026455026465</v>
      </c>
      <c r="K10" s="42">
        <v>-0.58623842013294347</v>
      </c>
      <c r="L10" s="42">
        <v>-0.10075757575757574</v>
      </c>
      <c r="M10" s="42">
        <v>-0.89433497536945816</v>
      </c>
      <c r="N10" s="57">
        <v>0.156427283557101</v>
      </c>
      <c r="O10" s="57">
        <v>-1.0777777777777777</v>
      </c>
      <c r="P10" s="57">
        <v>-0.65</v>
      </c>
      <c r="Q10" s="57"/>
      <c r="R10" s="35"/>
      <c r="S10" s="35"/>
      <c r="T10" s="35"/>
      <c r="U10" s="35"/>
      <c r="V10" s="35"/>
      <c r="W10" s="35"/>
      <c r="X10" s="35"/>
    </row>
    <row r="11" spans="1:24" x14ac:dyDescent="0.35">
      <c r="A11" s="3" t="s">
        <v>1</v>
      </c>
      <c r="B11" s="3"/>
      <c r="C11" s="3"/>
      <c r="D11" s="14">
        <f t="shared" si="0"/>
        <v>-0.49951945164046307</v>
      </c>
      <c r="E11" s="42">
        <v>-0.75555555555555554</v>
      </c>
      <c r="F11" s="42">
        <v>-0.40225529728020237</v>
      </c>
      <c r="G11" s="42">
        <v>-0.36471861471861472</v>
      </c>
      <c r="H11" s="42">
        <v>-0.22195165945165943</v>
      </c>
      <c r="I11" s="42">
        <v>1.2743506493506473E-2</v>
      </c>
      <c r="J11" s="42">
        <v>-0.53240740740740733</v>
      </c>
      <c r="K11" s="42">
        <v>-0.78511577671821076</v>
      </c>
      <c r="L11" s="42">
        <v>-0.46341540404040404</v>
      </c>
      <c r="M11" s="42">
        <v>-0.64593253968253972</v>
      </c>
      <c r="N11" s="57">
        <v>-0.33284689354669073</v>
      </c>
      <c r="O11" s="57">
        <v>-0.6777777777777777</v>
      </c>
      <c r="P11" s="57">
        <v>-0.82499999999999996</v>
      </c>
      <c r="Q11" s="57"/>
      <c r="R11" s="35"/>
      <c r="S11" s="35"/>
      <c r="T11" s="35"/>
      <c r="U11" s="35"/>
      <c r="V11" s="35"/>
      <c r="W11" s="35"/>
      <c r="X11" s="35"/>
    </row>
    <row r="12" spans="1:24" x14ac:dyDescent="0.35">
      <c r="A12" s="3" t="s">
        <v>2</v>
      </c>
      <c r="B12" s="3"/>
      <c r="C12" s="3"/>
      <c r="D12" s="14">
        <f t="shared" si="0"/>
        <v>-0.51330648121219136</v>
      </c>
      <c r="E12" s="42">
        <v>-0.43333333333333335</v>
      </c>
      <c r="F12" s="42">
        <v>-8.3467177193458017E-2</v>
      </c>
      <c r="G12" s="42">
        <v>-0.30999962680997162</v>
      </c>
      <c r="H12" s="42">
        <v>-0.69503968253968262</v>
      </c>
      <c r="I12" s="42">
        <v>-0.38701298701298703</v>
      </c>
      <c r="J12" s="42">
        <v>-0.29298941798941797</v>
      </c>
      <c r="K12" s="42">
        <v>-0.91476146571481254</v>
      </c>
      <c r="L12" s="42">
        <v>-0.36448863636363638</v>
      </c>
      <c r="M12" s="42">
        <v>-0.53896300857507751</v>
      </c>
      <c r="N12" s="57">
        <v>-0.26462243901391969</v>
      </c>
      <c r="O12" s="57">
        <v>-1</v>
      </c>
      <c r="P12" s="57">
        <v>-0.875</v>
      </c>
      <c r="Q12" s="57"/>
      <c r="R12" s="35"/>
      <c r="S12" s="35"/>
      <c r="T12" s="35"/>
      <c r="U12" s="35"/>
      <c r="V12" s="35"/>
      <c r="W12" s="35"/>
      <c r="X12" s="35"/>
    </row>
    <row r="13" spans="1:24" x14ac:dyDescent="0.35">
      <c r="A13" s="3" t="s">
        <v>3</v>
      </c>
      <c r="B13" s="3"/>
      <c r="C13" s="3"/>
      <c r="D13" s="14">
        <f t="shared" si="0"/>
        <v>-0.51752411408945298</v>
      </c>
      <c r="E13" s="42">
        <v>-0.3888888888888889</v>
      </c>
      <c r="F13" s="42">
        <v>-0.39209445875124249</v>
      </c>
      <c r="G13" s="42">
        <v>-0.28141327063740856</v>
      </c>
      <c r="H13" s="42">
        <v>-0.45055916305916305</v>
      </c>
      <c r="I13" s="42">
        <v>-0.34163961038961038</v>
      </c>
      <c r="J13" s="42">
        <v>-0.31944444444444448</v>
      </c>
      <c r="K13" s="42">
        <v>-0.73743930173950445</v>
      </c>
      <c r="L13" s="42">
        <v>-0.37657828282828282</v>
      </c>
      <c r="M13" s="42">
        <v>-0.68123175515416889</v>
      </c>
      <c r="N13" s="57">
        <v>0.46733314015261274</v>
      </c>
      <c r="O13" s="57">
        <v>-1.6333333333333331</v>
      </c>
      <c r="P13" s="57">
        <v>-1.075</v>
      </c>
      <c r="Q13" s="57"/>
      <c r="R13" s="35"/>
      <c r="S13" s="35"/>
      <c r="T13" s="35"/>
      <c r="U13" s="35"/>
      <c r="V13" s="35"/>
      <c r="W13" s="35"/>
      <c r="X13" s="35"/>
    </row>
    <row r="14" spans="1:24" x14ac:dyDescent="0.35">
      <c r="A14" s="3" t="s">
        <v>4</v>
      </c>
      <c r="B14" s="3"/>
      <c r="C14" s="3"/>
      <c r="D14" s="14">
        <f t="shared" si="0"/>
        <v>-0.77712060605951772</v>
      </c>
      <c r="E14" s="42">
        <v>-0.73333333333333339</v>
      </c>
      <c r="F14" s="42">
        <v>-0.30394048748531671</v>
      </c>
      <c r="G14" s="42">
        <v>-0.19817323481116586</v>
      </c>
      <c r="H14" s="42">
        <v>-0.86002886002886003</v>
      </c>
      <c r="I14" s="42">
        <v>-0.46937229437229439</v>
      </c>
      <c r="J14" s="42">
        <v>-0.79067460317460314</v>
      </c>
      <c r="K14" s="42">
        <v>-1.0089153780634512</v>
      </c>
      <c r="L14" s="42">
        <v>-2.0628156565656566</v>
      </c>
      <c r="M14" s="42">
        <v>-0.85031814449917886</v>
      </c>
      <c r="N14" s="57">
        <v>-5.6208613713684699E-2</v>
      </c>
      <c r="O14" s="57">
        <v>-0.96666666666666667</v>
      </c>
      <c r="P14" s="57">
        <v>-1.0249999999999999</v>
      </c>
      <c r="Q14" s="57"/>
      <c r="R14" s="35"/>
      <c r="S14" s="35"/>
      <c r="T14" s="35"/>
      <c r="U14" s="35"/>
      <c r="V14" s="35"/>
      <c r="W14" s="35"/>
      <c r="X14" s="35"/>
    </row>
    <row r="15" spans="1:24" x14ac:dyDescent="0.35">
      <c r="A15" s="3" t="s">
        <v>5</v>
      </c>
      <c r="B15" s="3"/>
      <c r="C15" s="3"/>
      <c r="D15" s="14">
        <f t="shared" si="0"/>
        <v>-0.34654264126597223</v>
      </c>
      <c r="E15" s="42">
        <v>-0.1277777777777778</v>
      </c>
      <c r="F15" s="42">
        <v>-2.2296579922291511E-2</v>
      </c>
      <c r="G15" s="42">
        <v>-0.39235333631885355</v>
      </c>
      <c r="H15" s="42">
        <v>-0.74511183261183256</v>
      </c>
      <c r="I15" s="42">
        <v>0.12261904761904763</v>
      </c>
      <c r="J15" s="42">
        <v>-0.33994708994708994</v>
      </c>
      <c r="K15" s="42">
        <v>-0.41427710896270736</v>
      </c>
      <c r="L15" s="42">
        <v>-0.44065656565656569</v>
      </c>
      <c r="M15" s="42">
        <v>-0.2930293285896734</v>
      </c>
      <c r="N15" s="57">
        <v>-0.44179223413503338</v>
      </c>
      <c r="O15" s="57">
        <v>-0.58888888888888891</v>
      </c>
      <c r="P15" s="57">
        <v>-0.47500000000000003</v>
      </c>
      <c r="Q15" s="57"/>
      <c r="R15" s="35"/>
      <c r="S15" s="35"/>
      <c r="T15" s="35"/>
      <c r="U15" s="35"/>
      <c r="V15" s="35"/>
      <c r="W15" s="35"/>
      <c r="X15" s="35"/>
    </row>
    <row r="16" spans="1:24" x14ac:dyDescent="0.35">
      <c r="A16" s="3" t="s">
        <v>6</v>
      </c>
      <c r="B16" s="3"/>
      <c r="C16" s="3"/>
      <c r="D16" s="14">
        <f t="shared" si="0"/>
        <v>-0.78223404599121638</v>
      </c>
      <c r="E16" s="42">
        <v>-0.51111111111111107</v>
      </c>
      <c r="F16" s="42">
        <v>-0.10066413662239088</v>
      </c>
      <c r="G16" s="42">
        <v>-0.21198126586057622</v>
      </c>
      <c r="H16" s="42">
        <v>-1.4730519480519479</v>
      </c>
      <c r="I16" s="42">
        <v>-0.1458874458874459</v>
      </c>
      <c r="J16" s="42">
        <v>-0.86441798941798942</v>
      </c>
      <c r="K16" s="42">
        <v>-0.91622770738389403</v>
      </c>
      <c r="L16" s="42">
        <v>-0.9049873737373737</v>
      </c>
      <c r="M16" s="42">
        <v>-0.50814290275497165</v>
      </c>
      <c r="N16" s="57">
        <v>-0.61533667106689427</v>
      </c>
      <c r="O16" s="57">
        <v>-1.9600000000000002</v>
      </c>
      <c r="P16" s="57">
        <v>-1.1749999999999998</v>
      </c>
      <c r="Q16" s="57"/>
      <c r="R16" s="35"/>
      <c r="S16" s="35"/>
      <c r="T16" s="35"/>
      <c r="U16" s="35"/>
      <c r="V16" s="35"/>
      <c r="W16" s="35"/>
      <c r="X16" s="35"/>
    </row>
    <row r="17" spans="1:24" x14ac:dyDescent="0.35">
      <c r="A17" s="3" t="s">
        <v>7</v>
      </c>
      <c r="B17" s="3"/>
      <c r="C17" s="3"/>
      <c r="D17" s="14">
        <f t="shared" si="0"/>
        <v>-0.70636890516151107</v>
      </c>
      <c r="E17" s="42">
        <v>-0.3666666666666667</v>
      </c>
      <c r="F17" s="42">
        <v>-0.32405716318785582</v>
      </c>
      <c r="G17" s="42">
        <v>-0.46254105090311987</v>
      </c>
      <c r="H17" s="42">
        <v>-0.56504329004329001</v>
      </c>
      <c r="I17" s="42">
        <v>-0.77278138528138529</v>
      </c>
      <c r="J17" s="42">
        <v>-0.6960978835978836</v>
      </c>
      <c r="K17" s="42">
        <v>-0.86500443437563113</v>
      </c>
      <c r="L17" s="42">
        <v>-0.72446338383838382</v>
      </c>
      <c r="M17" s="42">
        <v>-0.72031905674147056</v>
      </c>
      <c r="N17" s="57">
        <v>-0.74611921396911252</v>
      </c>
      <c r="O17" s="57">
        <v>-1.1833333333333333</v>
      </c>
      <c r="P17" s="57">
        <v>-1.05</v>
      </c>
      <c r="Q17" s="57"/>
      <c r="R17" s="35"/>
      <c r="S17" s="35"/>
      <c r="T17" s="35"/>
      <c r="U17" s="35"/>
      <c r="V17" s="35"/>
      <c r="W17" s="35"/>
      <c r="X17" s="35"/>
    </row>
    <row r="18" spans="1:24" x14ac:dyDescent="0.35">
      <c r="A18" s="3" t="s">
        <v>8</v>
      </c>
      <c r="B18" s="3"/>
      <c r="C18" s="3"/>
      <c r="D18" s="14">
        <f t="shared" si="0"/>
        <v>-0.31356462670352764</v>
      </c>
      <c r="E18" s="42">
        <v>-0.52222222222222225</v>
      </c>
      <c r="F18" s="42">
        <v>-0.2327694384205295</v>
      </c>
      <c r="G18" s="42">
        <v>9.9763024331989858E-2</v>
      </c>
      <c r="H18" s="42">
        <v>-0.49442640692640688</v>
      </c>
      <c r="I18" s="42">
        <v>1.5584415584415534E-2</v>
      </c>
      <c r="J18" s="42">
        <v>-0.43750000000000006</v>
      </c>
      <c r="K18" s="42">
        <v>-0.55295786026009142</v>
      </c>
      <c r="L18" s="42">
        <v>7.0833333333333345E-2</v>
      </c>
      <c r="M18" s="42">
        <v>-0.69617428388980107</v>
      </c>
      <c r="N18" s="57">
        <v>1.4871695804758691E-2</v>
      </c>
      <c r="O18" s="57">
        <v>-0.77777777777777768</v>
      </c>
      <c r="P18" s="57">
        <v>-0.25</v>
      </c>
      <c r="Q18" s="57"/>
      <c r="R18" s="35"/>
      <c r="S18" s="35"/>
      <c r="T18" s="35"/>
      <c r="U18" s="35"/>
      <c r="V18" s="35"/>
      <c r="W18" s="35"/>
      <c r="X18" s="35"/>
    </row>
    <row r="19" spans="1:24" x14ac:dyDescent="0.35">
      <c r="A19" s="3" t="s">
        <v>9</v>
      </c>
      <c r="B19" s="3"/>
      <c r="C19" s="3"/>
      <c r="D19" s="14">
        <f t="shared" si="0"/>
        <v>-0.26617003545677698</v>
      </c>
      <c r="E19" s="42">
        <v>-0.12222222222222223</v>
      </c>
      <c r="F19" s="42">
        <v>-7.4182253546579938E-2</v>
      </c>
      <c r="G19" s="42">
        <v>0.24610016420361247</v>
      </c>
      <c r="H19" s="42">
        <v>-0.11581890331890332</v>
      </c>
      <c r="I19" s="42">
        <v>-0.33141233766233769</v>
      </c>
      <c r="J19" s="42">
        <v>-0.15178571428571427</v>
      </c>
      <c r="K19" s="42">
        <v>-0.79210435271287194</v>
      </c>
      <c r="L19" s="42">
        <v>-0.4542929292929293</v>
      </c>
      <c r="M19" s="42">
        <v>-0.33863574165298305</v>
      </c>
      <c r="N19" s="57">
        <v>-0.17913057943483907</v>
      </c>
      <c r="O19" s="57">
        <v>-0.50555555555555554</v>
      </c>
      <c r="P19" s="57">
        <v>-0.37500000000000006</v>
      </c>
      <c r="Q19" s="57"/>
      <c r="R19" s="35"/>
      <c r="S19" s="35"/>
      <c r="T19" s="35"/>
      <c r="U19" s="35"/>
      <c r="V19" s="35"/>
      <c r="W19" s="35"/>
      <c r="X19" s="35"/>
    </row>
    <row r="20" spans="1:24" x14ac:dyDescent="0.35">
      <c r="A20" s="3" t="s">
        <v>10</v>
      </c>
      <c r="B20" s="3"/>
      <c r="C20" s="3"/>
      <c r="D20" s="14">
        <f t="shared" si="0"/>
        <v>-0.58465663311087956</v>
      </c>
      <c r="E20" s="42">
        <v>-0.48333333333333334</v>
      </c>
      <c r="F20" s="42">
        <v>-2.7656828860576486E-2</v>
      </c>
      <c r="G20" s="42">
        <v>-0.38383527392148076</v>
      </c>
      <c r="H20" s="42">
        <v>-0.32429653679653681</v>
      </c>
      <c r="I20" s="42">
        <v>-0.38612012987012989</v>
      </c>
      <c r="J20" s="42">
        <v>-0.36044973544973541</v>
      </c>
      <c r="K20" s="42">
        <v>-1.13865906237103</v>
      </c>
      <c r="L20" s="42">
        <v>-0.41701388888888891</v>
      </c>
      <c r="M20" s="42">
        <v>-0.49315476190476187</v>
      </c>
      <c r="N20" s="57">
        <v>-0.5846933792674156</v>
      </c>
      <c r="O20" s="57">
        <v>-1.0666666666666667</v>
      </c>
      <c r="P20" s="57">
        <v>-1.35</v>
      </c>
      <c r="Q20" s="57"/>
      <c r="R20" s="35"/>
      <c r="S20" s="35"/>
      <c r="T20" s="35"/>
      <c r="U20" s="35"/>
      <c r="V20" s="35"/>
      <c r="W20" s="35"/>
      <c r="X20" s="35"/>
    </row>
    <row r="21" spans="1:24" x14ac:dyDescent="0.35">
      <c r="A21" s="3" t="s">
        <v>11</v>
      </c>
      <c r="B21" s="3"/>
      <c r="C21" s="3"/>
      <c r="D21" s="14">
        <f t="shared" si="0"/>
        <v>-0.25124715693894889</v>
      </c>
      <c r="E21" s="42">
        <v>-0.19444444444444445</v>
      </c>
      <c r="F21" s="42">
        <v>-8.2127609108159361E-3</v>
      </c>
      <c r="G21" s="42">
        <v>-0.18147298104194656</v>
      </c>
      <c r="H21" s="42">
        <v>-0.35660173160173164</v>
      </c>
      <c r="I21" s="42">
        <v>-0.33977272727272728</v>
      </c>
      <c r="J21" s="42">
        <v>-0.20238095238095241</v>
      </c>
      <c r="K21" s="42">
        <v>-0.25510717139520384</v>
      </c>
      <c r="L21" s="42">
        <v>-0.29090909090909089</v>
      </c>
      <c r="M21" s="42">
        <v>-0.37263501185914977</v>
      </c>
      <c r="N21" s="57">
        <v>-0.39398456700687939</v>
      </c>
      <c r="O21" s="57">
        <v>-0.14444444444444446</v>
      </c>
      <c r="P21" s="57">
        <v>-0.27500000000000002</v>
      </c>
      <c r="Q21" s="57"/>
      <c r="R21" s="35"/>
      <c r="S21" s="35"/>
      <c r="T21" s="35"/>
      <c r="U21" s="35"/>
      <c r="V21" s="35"/>
      <c r="W21" s="35"/>
      <c r="X21" s="35"/>
    </row>
    <row r="22" spans="1:24" x14ac:dyDescent="0.35">
      <c r="A22" s="3" t="s">
        <v>12</v>
      </c>
      <c r="B22" s="3"/>
      <c r="C22" s="3"/>
      <c r="D22" s="14">
        <f t="shared" si="0"/>
        <v>-0.74308878217362784</v>
      </c>
      <c r="E22" s="42">
        <v>-0.3444444444444445</v>
      </c>
      <c r="F22" s="42">
        <v>-8.1307038944610083E-2</v>
      </c>
      <c r="G22" s="42">
        <v>-0.23754478280340349</v>
      </c>
      <c r="H22" s="42">
        <v>-0.53894300144300145</v>
      </c>
      <c r="I22" s="42">
        <v>-0.79813311688311694</v>
      </c>
      <c r="J22" s="42">
        <v>-0.77843915343915349</v>
      </c>
      <c r="K22" s="42">
        <v>-1.3124191494779729</v>
      </c>
      <c r="L22" s="42">
        <v>-1.0119633838383839</v>
      </c>
      <c r="M22" s="42">
        <v>-0.9916917533296844</v>
      </c>
      <c r="N22" s="57">
        <v>-0.83884622814643095</v>
      </c>
      <c r="O22" s="57">
        <v>-0.83333333333333337</v>
      </c>
      <c r="P22" s="57">
        <v>-1.1499999999999999</v>
      </c>
      <c r="Q22" s="57"/>
      <c r="R22" s="35"/>
      <c r="S22" s="35"/>
      <c r="T22" s="35"/>
      <c r="U22" s="35"/>
      <c r="V22" s="35"/>
      <c r="W22" s="35"/>
      <c r="X22" s="35"/>
    </row>
    <row r="23" spans="1:24" x14ac:dyDescent="0.35">
      <c r="A23" s="3" t="s">
        <v>13</v>
      </c>
      <c r="B23" s="3"/>
      <c r="C23" s="3"/>
      <c r="D23" s="14">
        <f t="shared" si="0"/>
        <v>-0.34119678993157693</v>
      </c>
      <c r="E23" s="42">
        <v>0.33888888888888885</v>
      </c>
      <c r="F23" s="42">
        <v>0.18987219887955178</v>
      </c>
      <c r="G23" s="42">
        <v>2.9715256008359465E-2</v>
      </c>
      <c r="H23" s="42">
        <v>-0.39942279942279946</v>
      </c>
      <c r="I23" s="42">
        <v>-0.16504329004329005</v>
      </c>
      <c r="J23" s="42">
        <v>-0.47056878306878303</v>
      </c>
      <c r="K23" s="42">
        <v>-0.6481446747978189</v>
      </c>
      <c r="L23" s="42">
        <v>-0.4296401515151515</v>
      </c>
      <c r="M23" s="42">
        <v>-0.51423896186827223</v>
      </c>
      <c r="N23" s="57">
        <v>-0.55077916223960843</v>
      </c>
      <c r="O23" s="57">
        <v>-0.44999999999999996</v>
      </c>
      <c r="P23" s="57">
        <v>-1.0249999999999999</v>
      </c>
      <c r="Q23" s="57"/>
      <c r="R23" s="35"/>
      <c r="S23" s="35"/>
      <c r="T23" s="35"/>
      <c r="U23" s="35"/>
      <c r="V23" s="35"/>
      <c r="W23" s="35"/>
      <c r="X23" s="35"/>
    </row>
    <row r="24" spans="1:24" x14ac:dyDescent="0.35">
      <c r="A24" s="3" t="s">
        <v>14</v>
      </c>
      <c r="B24" s="3"/>
      <c r="C24" s="3"/>
      <c r="D24" s="14">
        <f t="shared" si="0"/>
        <v>-0.44319804683042574</v>
      </c>
      <c r="E24" s="42">
        <v>-2.7777777777777752E-2</v>
      </c>
      <c r="F24" s="42">
        <v>0.13476326014276679</v>
      </c>
      <c r="G24" s="42">
        <v>-0.21664614121510672</v>
      </c>
      <c r="H24" s="42">
        <v>-0.67667748917748927</v>
      </c>
      <c r="I24" s="42">
        <v>-0.33533549783549776</v>
      </c>
      <c r="J24" s="42">
        <v>-0.31779100529100529</v>
      </c>
      <c r="K24" s="42">
        <v>-0.9578842320627311</v>
      </c>
      <c r="L24" s="42">
        <v>-0.73970959595959607</v>
      </c>
      <c r="M24" s="42">
        <v>-0.72432494070425102</v>
      </c>
      <c r="N24" s="57">
        <v>-0.59588203097330883</v>
      </c>
      <c r="O24" s="57">
        <v>-0.41111111111111115</v>
      </c>
      <c r="P24" s="57">
        <v>-0.44999999999999996</v>
      </c>
      <c r="Q24" s="57"/>
      <c r="R24" s="35"/>
      <c r="S24" s="35"/>
      <c r="T24" s="35"/>
      <c r="U24" s="35"/>
      <c r="V24" s="35"/>
      <c r="W24" s="35"/>
      <c r="X24" s="35"/>
    </row>
    <row r="25" spans="1:24" x14ac:dyDescent="0.35">
      <c r="A25" s="3" t="s">
        <v>15</v>
      </c>
      <c r="B25" s="3"/>
      <c r="C25" s="3"/>
      <c r="D25" s="14">
        <f t="shared" si="0"/>
        <v>-0.4592084136079404</v>
      </c>
      <c r="E25" s="42">
        <v>2.7777777777777752E-2</v>
      </c>
      <c r="F25" s="42">
        <v>-0.25454447908195532</v>
      </c>
      <c r="G25" s="42">
        <v>-0.68349753694581283</v>
      </c>
      <c r="H25" s="42">
        <v>3.5497835497835549E-2</v>
      </c>
      <c r="I25" s="42">
        <v>-0.80914502164502156</v>
      </c>
      <c r="J25" s="42">
        <v>-0.60780423280423279</v>
      </c>
      <c r="K25" s="42">
        <v>-0.8547123802499057</v>
      </c>
      <c r="L25" s="42">
        <v>-0.6129103535353535</v>
      </c>
      <c r="M25" s="42">
        <v>-0.77856686735997072</v>
      </c>
      <c r="N25" s="57">
        <v>-0.3253734827264238</v>
      </c>
      <c r="O25" s="57">
        <v>-0.22222222222222224</v>
      </c>
      <c r="P25" s="57">
        <v>-0.42499999999999999</v>
      </c>
      <c r="Q25" s="57"/>
      <c r="R25" s="35"/>
      <c r="S25" s="35"/>
      <c r="T25" s="35"/>
      <c r="U25" s="35"/>
      <c r="V25" s="35"/>
      <c r="W25" s="35"/>
      <c r="X25" s="35"/>
    </row>
    <row r="26" spans="1:24" x14ac:dyDescent="0.35">
      <c r="A26" s="24" t="s">
        <v>17</v>
      </c>
      <c r="B26" s="3"/>
      <c r="C26" s="3"/>
      <c r="D26" s="14">
        <f t="shared" si="0"/>
        <v>-7.974821787790435</v>
      </c>
      <c r="E26" s="42">
        <v>-4.5111111111111111</v>
      </c>
      <c r="F26" s="42">
        <v>-2.18526813951387</v>
      </c>
      <c r="G26" s="42">
        <v>-3.5588147484699206</v>
      </c>
      <c r="H26" s="42">
        <v>-9.5270923520923532</v>
      </c>
      <c r="I26" s="42">
        <v>-5.240611471861472</v>
      </c>
      <c r="J26" s="42">
        <v>-7.8293650793650791</v>
      </c>
      <c r="K26" s="42">
        <v>-12.667554683315334</v>
      </c>
      <c r="L26" s="42">
        <v>-9.107102272727273</v>
      </c>
      <c r="M26" s="42">
        <v>-9.9251094690749877</v>
      </c>
      <c r="N26" s="57">
        <v>-5.2958321259538303</v>
      </c>
      <c r="O26" s="57">
        <v>-13.299999999999997</v>
      </c>
      <c r="P26" s="57">
        <v>-12.549999999999999</v>
      </c>
      <c r="Q26" s="57"/>
      <c r="R26" s="35"/>
      <c r="S26" s="35"/>
      <c r="T26" s="35"/>
      <c r="U26" s="35"/>
      <c r="V26" s="35"/>
      <c r="W26" s="35"/>
      <c r="X26" s="35"/>
    </row>
    <row r="27" spans="1:24" x14ac:dyDescent="0.35">
      <c r="A27" s="3"/>
      <c r="B27" s="3"/>
      <c r="C27" s="3"/>
      <c r="D27" s="15"/>
      <c r="E27" s="71"/>
      <c r="F27" s="71"/>
      <c r="G27" s="44"/>
      <c r="H27" s="44"/>
      <c r="I27" s="44"/>
      <c r="J27" s="44"/>
      <c r="K27" s="44"/>
      <c r="L27" s="44"/>
      <c r="M27" s="44"/>
      <c r="N27" s="60"/>
      <c r="O27" s="60"/>
      <c r="P27" s="60"/>
      <c r="Q27" s="60"/>
      <c r="R27" s="35"/>
      <c r="S27" s="35"/>
      <c r="T27" s="35"/>
      <c r="U27" s="35"/>
      <c r="V27" s="35"/>
      <c r="W27" s="35"/>
      <c r="X27" s="35"/>
    </row>
    <row r="28" spans="1:24" x14ac:dyDescent="0.35">
      <c r="A28" s="3" t="s">
        <v>18</v>
      </c>
      <c r="B28" s="3"/>
      <c r="C28" s="3"/>
      <c r="D28" s="14">
        <f>AVERAGE(E28:CX28)</f>
        <v>0.53501192015314125</v>
      </c>
      <c r="E28" s="72">
        <v>0.6238095238095237</v>
      </c>
      <c r="F28" s="72">
        <v>0.43053870741845124</v>
      </c>
      <c r="G28" s="42">
        <v>0.6385188087774295</v>
      </c>
      <c r="H28" s="42">
        <v>0.57408008658008647</v>
      </c>
      <c r="I28" s="42">
        <v>0.4740800865800866</v>
      </c>
      <c r="J28" s="42">
        <v>0.5892857142857143</v>
      </c>
      <c r="K28" s="42">
        <v>0.61481300984343579</v>
      </c>
      <c r="L28" s="42">
        <v>0.62152777777777779</v>
      </c>
      <c r="M28" s="42">
        <v>0.45115854771027181</v>
      </c>
      <c r="N28" s="57">
        <v>0.57733077905491703</v>
      </c>
      <c r="O28" s="57">
        <v>0.25</v>
      </c>
      <c r="P28" s="57">
        <v>0.57500000000000007</v>
      </c>
      <c r="Q28" s="57"/>
      <c r="R28" s="35"/>
      <c r="S28" s="35"/>
      <c r="T28" s="35"/>
      <c r="U28" s="35"/>
      <c r="V28" s="35"/>
      <c r="W28" s="35"/>
      <c r="X28" s="35"/>
    </row>
    <row r="29" spans="1:24" x14ac:dyDescent="0.35">
      <c r="A29" s="3" t="s">
        <v>19</v>
      </c>
      <c r="B29" s="3"/>
      <c r="C29" s="3"/>
      <c r="D29" s="14">
        <f>AVERAGE(E29:CX29)</f>
        <v>1.1958721224663866</v>
      </c>
      <c r="E29" s="72">
        <v>2.7333333333333338</v>
      </c>
      <c r="F29" s="72">
        <v>1.7421306022408964</v>
      </c>
      <c r="G29" s="42">
        <v>1.1802843016923477</v>
      </c>
      <c r="H29" s="42">
        <v>0.72941919191919202</v>
      </c>
      <c r="I29" s="42">
        <v>1.358495670995671</v>
      </c>
      <c r="J29" s="42">
        <v>0.9368386243386243</v>
      </c>
      <c r="K29" s="42">
        <v>1.102186103281438</v>
      </c>
      <c r="L29" s="42">
        <v>0.8917613636363636</v>
      </c>
      <c r="M29" s="42">
        <v>0.51218185550082096</v>
      </c>
      <c r="N29" s="57">
        <v>1.0166122004357299</v>
      </c>
      <c r="O29" s="57">
        <v>0.92222222222222217</v>
      </c>
      <c r="P29" s="57">
        <v>1.2250000000000001</v>
      </c>
      <c r="Q29" s="57"/>
      <c r="R29" s="35"/>
      <c r="S29" s="35"/>
      <c r="T29" s="35"/>
      <c r="U29" s="35"/>
      <c r="V29" s="35"/>
      <c r="W29" s="35"/>
      <c r="X29" s="35"/>
    </row>
    <row r="30" spans="1:24" x14ac:dyDescent="0.35">
      <c r="A30" s="3"/>
      <c r="B30" s="3"/>
      <c r="C30" s="3"/>
      <c r="D30" s="16"/>
      <c r="E30" s="44"/>
      <c r="F30" s="44"/>
      <c r="G30" s="44"/>
      <c r="H30" s="44"/>
      <c r="I30" s="44"/>
      <c r="J30" s="44"/>
      <c r="K30" s="44"/>
      <c r="L30" s="44"/>
      <c r="M30" s="44"/>
      <c r="N30" s="60"/>
      <c r="O30" s="60"/>
      <c r="P30" s="60"/>
      <c r="Q30" s="60"/>
      <c r="R30" s="35"/>
      <c r="S30" s="35"/>
      <c r="T30" s="35"/>
      <c r="U30" s="35"/>
      <c r="V30" s="35"/>
      <c r="W30" s="35"/>
      <c r="X30" s="35"/>
    </row>
    <row r="31" spans="1:24" x14ac:dyDescent="0.35">
      <c r="A31" s="3" t="s">
        <v>20</v>
      </c>
      <c r="B31" s="3"/>
      <c r="C31" s="3"/>
      <c r="D31" s="14">
        <f>AVERAGE(E31:CX31)</f>
        <v>0.7736598387126411</v>
      </c>
      <c r="E31" s="72">
        <v>0.9</v>
      </c>
      <c r="F31" s="72">
        <v>0.60216917412126147</v>
      </c>
      <c r="G31" s="42">
        <v>0.78386699507389157</v>
      </c>
      <c r="H31" s="42">
        <v>0.7490079365079364</v>
      </c>
      <c r="I31" s="42">
        <v>0.63122294372294374</v>
      </c>
      <c r="J31" s="42">
        <v>0.64914021164021163</v>
      </c>
      <c r="K31" s="42">
        <v>0.73528814660660502</v>
      </c>
      <c r="L31" s="42">
        <v>0.70069444444444451</v>
      </c>
      <c r="M31" s="42">
        <v>0.81903051450465247</v>
      </c>
      <c r="N31" s="57">
        <v>0.75238658681863557</v>
      </c>
      <c r="O31" s="57">
        <v>0.86111111111111116</v>
      </c>
      <c r="P31" s="57">
        <v>1.1000000000000001</v>
      </c>
      <c r="Q31" s="57"/>
      <c r="R31" s="35"/>
      <c r="S31" s="35"/>
      <c r="T31" s="35"/>
      <c r="U31" s="35"/>
      <c r="V31" s="35"/>
      <c r="W31" s="35"/>
      <c r="X31" s="35"/>
    </row>
    <row r="32" spans="1:24" x14ac:dyDescent="0.35">
      <c r="A32" s="3" t="s">
        <v>21</v>
      </c>
      <c r="B32" s="3"/>
      <c r="C32" s="3"/>
      <c r="D32" s="14">
        <f>AVERAGE(E32:CX32)</f>
        <v>0.63087334022921826</v>
      </c>
      <c r="E32" s="72">
        <v>0.42857142857142855</v>
      </c>
      <c r="F32" s="72">
        <v>0.58033963585434178</v>
      </c>
      <c r="G32" s="42">
        <v>0.57327586206896541</v>
      </c>
      <c r="H32" s="42">
        <v>0.66507936507936505</v>
      </c>
      <c r="I32" s="42">
        <v>0.30303030303030298</v>
      </c>
      <c r="J32" s="42">
        <v>0.88558201058201058</v>
      </c>
      <c r="K32" s="42">
        <v>0.71793103448275863</v>
      </c>
      <c r="L32" s="42">
        <v>0.26840277777777777</v>
      </c>
      <c r="M32" s="42">
        <v>0.39018085203430025</v>
      </c>
      <c r="N32" s="57">
        <v>0.34308681326936907</v>
      </c>
      <c r="O32" s="57">
        <v>0.94000000000000006</v>
      </c>
      <c r="P32" s="57">
        <v>1.4750000000000001</v>
      </c>
      <c r="Q32" s="57"/>
      <c r="R32" s="35"/>
      <c r="S32" s="35"/>
      <c r="T32" s="35"/>
      <c r="U32" s="35"/>
      <c r="V32" s="35"/>
      <c r="W32" s="35"/>
      <c r="X32" s="35"/>
    </row>
    <row r="33" spans="1:24" x14ac:dyDescent="0.35">
      <c r="A33" s="3"/>
      <c r="B33" s="3"/>
      <c r="C33" s="3"/>
      <c r="D33" s="17"/>
      <c r="E33" s="73"/>
      <c r="F33" s="73"/>
      <c r="G33" s="44"/>
      <c r="H33" s="44"/>
      <c r="I33" s="44"/>
      <c r="J33" s="44"/>
      <c r="K33" s="44"/>
      <c r="L33" s="44"/>
      <c r="M33" s="44"/>
      <c r="N33" s="66"/>
      <c r="O33" s="66"/>
      <c r="R33" s="33"/>
      <c r="S33" s="33"/>
      <c r="T33" s="33"/>
      <c r="U33" s="33"/>
      <c r="V33" s="33"/>
      <c r="W33" s="33"/>
      <c r="X33" s="33"/>
    </row>
    <row r="34" spans="1:24" x14ac:dyDescent="0.35">
      <c r="A34" s="24" t="s">
        <v>22</v>
      </c>
      <c r="B34" s="24"/>
      <c r="C34" s="24"/>
      <c r="D34" s="17"/>
      <c r="E34" s="73"/>
      <c r="F34" s="73"/>
      <c r="G34" s="44"/>
      <c r="H34" s="44"/>
      <c r="I34" s="44"/>
      <c r="J34" s="44"/>
      <c r="K34" s="44"/>
      <c r="L34" s="44"/>
      <c r="M34" s="44"/>
      <c r="N34" s="66"/>
      <c r="O34" s="66"/>
      <c r="R34" s="33"/>
      <c r="S34" s="33"/>
      <c r="T34" s="33"/>
      <c r="U34" s="33"/>
      <c r="V34" s="33"/>
      <c r="W34" s="33"/>
      <c r="X34" s="33"/>
    </row>
    <row r="35" spans="1:24" x14ac:dyDescent="0.35">
      <c r="A35" s="3" t="s">
        <v>23</v>
      </c>
      <c r="B35" s="3"/>
      <c r="C35" s="3"/>
      <c r="D35" s="18">
        <f t="shared" ref="D35:D46" si="1">SUM(E35:CX35)</f>
        <v>128</v>
      </c>
      <c r="E35" s="45">
        <v>8</v>
      </c>
      <c r="F35" s="45">
        <v>9</v>
      </c>
      <c r="G35" s="64">
        <v>14</v>
      </c>
      <c r="H35" s="64">
        <v>10</v>
      </c>
      <c r="I35" s="64">
        <v>5</v>
      </c>
      <c r="J35" s="64">
        <v>9</v>
      </c>
      <c r="K35" s="64">
        <v>11</v>
      </c>
      <c r="L35" s="64">
        <v>4</v>
      </c>
      <c r="M35" s="64">
        <v>25</v>
      </c>
      <c r="N35" s="62">
        <v>21</v>
      </c>
      <c r="O35" s="62">
        <v>7</v>
      </c>
      <c r="P35" s="62">
        <v>5</v>
      </c>
      <c r="Q35" s="62"/>
      <c r="R35" s="33"/>
      <c r="S35" s="33"/>
      <c r="T35" s="33"/>
      <c r="U35" s="33"/>
      <c r="V35" s="33"/>
      <c r="W35" s="33"/>
      <c r="X35" s="33"/>
    </row>
    <row r="36" spans="1:24" x14ac:dyDescent="0.35">
      <c r="A36" s="3" t="s">
        <v>24</v>
      </c>
      <c r="B36" s="3"/>
      <c r="C36" s="3"/>
      <c r="D36" s="18">
        <f t="shared" si="1"/>
        <v>116</v>
      </c>
      <c r="E36" s="45">
        <v>4</v>
      </c>
      <c r="F36" s="45">
        <v>11</v>
      </c>
      <c r="G36" s="64">
        <v>15</v>
      </c>
      <c r="H36" s="64">
        <v>12</v>
      </c>
      <c r="I36" s="64">
        <v>4</v>
      </c>
      <c r="J36" s="64">
        <v>13</v>
      </c>
      <c r="K36" s="64">
        <v>12</v>
      </c>
      <c r="L36" s="64">
        <v>2</v>
      </c>
      <c r="M36" s="64">
        <v>17</v>
      </c>
      <c r="N36" s="62">
        <v>15</v>
      </c>
      <c r="O36" s="62">
        <v>8</v>
      </c>
      <c r="P36" s="62">
        <v>3</v>
      </c>
      <c r="Q36" s="62"/>
      <c r="R36" s="33"/>
      <c r="S36" s="33"/>
      <c r="T36" s="33"/>
      <c r="U36" s="33"/>
      <c r="V36" s="33"/>
      <c r="W36" s="33"/>
      <c r="X36" s="33"/>
    </row>
    <row r="37" spans="1:24" x14ac:dyDescent="0.35">
      <c r="A37" s="3" t="s">
        <v>25</v>
      </c>
      <c r="B37" s="3"/>
      <c r="C37" s="3"/>
      <c r="D37" s="18">
        <f t="shared" si="1"/>
        <v>50</v>
      </c>
      <c r="E37" s="45">
        <v>1</v>
      </c>
      <c r="F37" s="45">
        <v>5</v>
      </c>
      <c r="G37" s="64">
        <v>7</v>
      </c>
      <c r="H37" s="64">
        <v>4</v>
      </c>
      <c r="I37" s="64">
        <v>2</v>
      </c>
      <c r="J37" s="64">
        <v>2</v>
      </c>
      <c r="K37" s="64">
        <v>4</v>
      </c>
      <c r="L37" s="64">
        <v>3</v>
      </c>
      <c r="M37" s="64">
        <v>3</v>
      </c>
      <c r="N37" s="62">
        <v>5</v>
      </c>
      <c r="O37" s="62">
        <v>9</v>
      </c>
      <c r="P37" s="62">
        <v>5</v>
      </c>
      <c r="Q37" s="62"/>
      <c r="R37" s="33"/>
      <c r="S37" s="33"/>
      <c r="T37" s="33"/>
      <c r="U37" s="33"/>
      <c r="V37" s="33"/>
      <c r="W37" s="33"/>
      <c r="X37" s="33"/>
    </row>
    <row r="38" spans="1:24" x14ac:dyDescent="0.35">
      <c r="A38" s="3" t="s">
        <v>26</v>
      </c>
      <c r="B38" s="3"/>
      <c r="C38" s="3"/>
      <c r="D38" s="18">
        <f t="shared" si="1"/>
        <v>184</v>
      </c>
      <c r="E38" s="45">
        <v>9</v>
      </c>
      <c r="F38" s="45">
        <v>19</v>
      </c>
      <c r="G38" s="64">
        <v>13</v>
      </c>
      <c r="H38" s="64">
        <v>16</v>
      </c>
      <c r="I38" s="64">
        <v>12</v>
      </c>
      <c r="J38" s="64">
        <v>16</v>
      </c>
      <c r="K38" s="64">
        <v>14</v>
      </c>
      <c r="L38" s="64">
        <v>14</v>
      </c>
      <c r="M38" s="64">
        <v>20</v>
      </c>
      <c r="N38" s="62">
        <v>21</v>
      </c>
      <c r="O38" s="62">
        <v>21</v>
      </c>
      <c r="P38" s="62">
        <v>9</v>
      </c>
      <c r="Q38" s="62"/>
      <c r="R38" s="33"/>
      <c r="S38" s="33"/>
      <c r="T38" s="33"/>
      <c r="U38" s="33"/>
      <c r="V38" s="33"/>
      <c r="W38" s="33"/>
      <c r="X38" s="33"/>
    </row>
    <row r="39" spans="1:24" x14ac:dyDescent="0.35">
      <c r="A39" s="3" t="s">
        <v>27</v>
      </c>
      <c r="B39" s="3"/>
      <c r="C39" s="3"/>
      <c r="D39" s="18">
        <f t="shared" si="1"/>
        <v>16</v>
      </c>
      <c r="E39" s="45">
        <v>2</v>
      </c>
      <c r="F39" s="45">
        <v>0</v>
      </c>
      <c r="G39" s="64">
        <v>5</v>
      </c>
      <c r="H39" s="64">
        <v>1</v>
      </c>
      <c r="I39" s="64">
        <v>0</v>
      </c>
      <c r="J39" s="64">
        <v>4</v>
      </c>
      <c r="K39" s="64">
        <v>0</v>
      </c>
      <c r="L39" s="64">
        <v>2</v>
      </c>
      <c r="M39" s="64">
        <v>1</v>
      </c>
      <c r="N39" s="62">
        <v>1</v>
      </c>
      <c r="O39" s="62">
        <v>0</v>
      </c>
      <c r="P39" s="62">
        <v>0</v>
      </c>
      <c r="Q39" s="62"/>
      <c r="R39" s="33"/>
      <c r="S39" s="33"/>
      <c r="T39" s="33"/>
      <c r="U39" s="33"/>
      <c r="V39" s="33"/>
      <c r="W39" s="33"/>
      <c r="X39" s="33"/>
    </row>
    <row r="40" spans="1:24" x14ac:dyDescent="0.35">
      <c r="A40" s="5" t="s">
        <v>56</v>
      </c>
      <c r="B40" s="5"/>
      <c r="C40" s="3"/>
      <c r="D40" s="18">
        <f t="shared" ref="D40" si="2">SUM(E40:CX40)</f>
        <v>26</v>
      </c>
      <c r="E40" s="45">
        <v>0</v>
      </c>
      <c r="F40" s="45">
        <v>0</v>
      </c>
      <c r="G40" s="64">
        <v>0</v>
      </c>
      <c r="H40" s="64">
        <v>3</v>
      </c>
      <c r="I40" s="64">
        <v>4</v>
      </c>
      <c r="J40" s="64">
        <v>3</v>
      </c>
      <c r="K40" s="64">
        <v>2</v>
      </c>
      <c r="L40" s="64">
        <v>2</v>
      </c>
      <c r="M40" s="64">
        <v>5</v>
      </c>
      <c r="N40" s="62">
        <v>2</v>
      </c>
      <c r="O40" s="62">
        <v>4</v>
      </c>
      <c r="P40" s="62">
        <v>1</v>
      </c>
      <c r="Q40" s="62"/>
      <c r="R40" s="33"/>
      <c r="S40" s="33"/>
      <c r="T40" s="33"/>
      <c r="U40" s="33"/>
      <c r="V40" s="33"/>
      <c r="W40" s="33"/>
      <c r="X40" s="33"/>
    </row>
    <row r="41" spans="1:24" x14ac:dyDescent="0.35">
      <c r="A41" s="3" t="s">
        <v>28</v>
      </c>
      <c r="B41" s="3"/>
      <c r="C41" s="3"/>
      <c r="D41" s="18">
        <f t="shared" si="1"/>
        <v>211</v>
      </c>
      <c r="E41" s="45">
        <v>25</v>
      </c>
      <c r="F41" s="45">
        <v>18</v>
      </c>
      <c r="G41" s="74">
        <v>18</v>
      </c>
      <c r="H41" s="74">
        <v>9</v>
      </c>
      <c r="I41" s="74">
        <v>12</v>
      </c>
      <c r="J41" s="74">
        <v>21</v>
      </c>
      <c r="K41" s="74">
        <v>17</v>
      </c>
      <c r="L41" s="74">
        <v>17</v>
      </c>
      <c r="M41" s="74">
        <v>26</v>
      </c>
      <c r="N41" s="62">
        <v>17</v>
      </c>
      <c r="O41" s="62">
        <v>26</v>
      </c>
      <c r="P41" s="62">
        <v>5</v>
      </c>
      <c r="Q41" s="62"/>
      <c r="R41" s="33"/>
      <c r="S41" s="33"/>
      <c r="T41" s="33"/>
      <c r="U41" s="33"/>
      <c r="V41" s="33"/>
      <c r="W41" s="33"/>
      <c r="X41" s="33"/>
    </row>
    <row r="42" spans="1:24" x14ac:dyDescent="0.35">
      <c r="A42" s="3" t="s">
        <v>29</v>
      </c>
      <c r="B42" s="3"/>
      <c r="C42" s="3"/>
      <c r="D42" s="18">
        <f t="shared" si="1"/>
        <v>178</v>
      </c>
      <c r="E42" s="45">
        <v>7</v>
      </c>
      <c r="F42" s="45">
        <v>20</v>
      </c>
      <c r="G42" s="64">
        <v>11</v>
      </c>
      <c r="H42" s="64">
        <v>5</v>
      </c>
      <c r="I42" s="64">
        <v>11</v>
      </c>
      <c r="J42" s="64">
        <v>17</v>
      </c>
      <c r="K42" s="64">
        <v>15</v>
      </c>
      <c r="L42" s="64">
        <v>11</v>
      </c>
      <c r="M42" s="64">
        <v>25</v>
      </c>
      <c r="N42" s="62">
        <v>23</v>
      </c>
      <c r="O42" s="62">
        <v>25</v>
      </c>
      <c r="P42" s="62">
        <v>8</v>
      </c>
      <c r="Q42" s="62"/>
      <c r="R42" s="33"/>
      <c r="S42" s="33"/>
      <c r="T42" s="33"/>
      <c r="U42" s="33"/>
      <c r="V42" s="33"/>
      <c r="W42" s="33"/>
      <c r="X42" s="33"/>
    </row>
    <row r="43" spans="1:24" x14ac:dyDescent="0.35">
      <c r="A43" s="3" t="s">
        <v>30</v>
      </c>
      <c r="B43" s="3"/>
      <c r="C43" s="3"/>
      <c r="D43" s="18">
        <f t="shared" si="1"/>
        <v>41</v>
      </c>
      <c r="E43" s="45">
        <v>0</v>
      </c>
      <c r="F43" s="45">
        <v>2</v>
      </c>
      <c r="G43" s="64">
        <v>3</v>
      </c>
      <c r="H43" s="64">
        <v>2</v>
      </c>
      <c r="I43" s="64">
        <v>1</v>
      </c>
      <c r="J43" s="64">
        <v>1</v>
      </c>
      <c r="K43" s="64">
        <v>8</v>
      </c>
      <c r="L43" s="64">
        <v>2</v>
      </c>
      <c r="M43" s="64">
        <v>4</v>
      </c>
      <c r="N43" s="62">
        <v>4</v>
      </c>
      <c r="O43" s="62">
        <v>9</v>
      </c>
      <c r="P43" s="62">
        <v>5</v>
      </c>
      <c r="Q43" s="62"/>
      <c r="R43" s="33"/>
      <c r="S43" s="33"/>
      <c r="T43" s="33"/>
      <c r="U43" s="33"/>
      <c r="V43" s="33"/>
      <c r="W43" s="33"/>
      <c r="X43" s="33"/>
    </row>
    <row r="44" spans="1:24" x14ac:dyDescent="0.35">
      <c r="A44" s="3" t="s">
        <v>31</v>
      </c>
      <c r="B44" s="3"/>
      <c r="C44" s="3"/>
      <c r="D44" s="18">
        <f t="shared" si="1"/>
        <v>122</v>
      </c>
      <c r="E44" s="45">
        <v>8</v>
      </c>
      <c r="F44" s="45">
        <v>17</v>
      </c>
      <c r="G44" s="64">
        <v>21</v>
      </c>
      <c r="H44" s="64">
        <v>6</v>
      </c>
      <c r="I44" s="64">
        <v>5</v>
      </c>
      <c r="J44" s="64">
        <v>13</v>
      </c>
      <c r="K44" s="64">
        <v>8</v>
      </c>
      <c r="L44" s="64">
        <v>5</v>
      </c>
      <c r="M44" s="64">
        <v>15</v>
      </c>
      <c r="N44" s="62">
        <v>9</v>
      </c>
      <c r="O44" s="62">
        <v>11</v>
      </c>
      <c r="P44" s="62">
        <v>4</v>
      </c>
      <c r="Q44" s="62"/>
      <c r="R44" s="33"/>
      <c r="S44" s="33"/>
      <c r="T44" s="33"/>
      <c r="U44" s="33"/>
      <c r="V44" s="33"/>
      <c r="W44" s="33"/>
      <c r="X44" s="33"/>
    </row>
    <row r="45" spans="1:24" x14ac:dyDescent="0.35">
      <c r="A45" s="3" t="s">
        <v>32</v>
      </c>
      <c r="B45" s="3"/>
      <c r="C45" s="3"/>
      <c r="D45" s="18">
        <f t="shared" si="1"/>
        <v>25</v>
      </c>
      <c r="E45" s="45">
        <v>6</v>
      </c>
      <c r="F45" s="45">
        <v>1</v>
      </c>
      <c r="G45" s="64">
        <v>6</v>
      </c>
      <c r="H45" s="64">
        <v>1</v>
      </c>
      <c r="I45" s="64">
        <v>2</v>
      </c>
      <c r="J45" s="64">
        <v>3</v>
      </c>
      <c r="K45" s="64">
        <v>0</v>
      </c>
      <c r="L45" s="64">
        <v>2</v>
      </c>
      <c r="M45" s="64">
        <v>1</v>
      </c>
      <c r="N45" s="62">
        <v>0</v>
      </c>
      <c r="O45" s="62">
        <v>2</v>
      </c>
      <c r="P45" s="62">
        <v>1</v>
      </c>
      <c r="Q45" s="62"/>
      <c r="R45" s="33"/>
      <c r="S45" s="33"/>
      <c r="T45" s="33"/>
      <c r="U45" s="33"/>
      <c r="V45" s="33"/>
      <c r="W45" s="33"/>
      <c r="X45" s="33"/>
    </row>
    <row r="46" spans="1:24" x14ac:dyDescent="0.35">
      <c r="A46" s="3" t="s">
        <v>36</v>
      </c>
      <c r="B46" s="3"/>
      <c r="C46" s="3"/>
      <c r="D46" s="18">
        <f t="shared" si="1"/>
        <v>155</v>
      </c>
      <c r="E46" s="45">
        <v>3</v>
      </c>
      <c r="F46" s="45">
        <v>1</v>
      </c>
      <c r="G46" s="64">
        <v>3</v>
      </c>
      <c r="H46" s="64">
        <v>13</v>
      </c>
      <c r="I46" s="64">
        <v>14</v>
      </c>
      <c r="J46" s="64">
        <v>14</v>
      </c>
      <c r="K46" s="64">
        <v>5</v>
      </c>
      <c r="L46" s="64">
        <v>38</v>
      </c>
      <c r="M46" s="64">
        <v>28</v>
      </c>
      <c r="N46" s="62">
        <v>12</v>
      </c>
      <c r="O46" s="62">
        <v>14</v>
      </c>
      <c r="P46" s="62">
        <v>10</v>
      </c>
      <c r="Q46" s="62"/>
      <c r="R46" s="33"/>
      <c r="S46" s="33"/>
      <c r="T46" s="33"/>
      <c r="U46" s="33"/>
      <c r="V46" s="33"/>
      <c r="W46" s="33"/>
      <c r="X46" s="33"/>
    </row>
    <row r="47" spans="1:24" x14ac:dyDescent="0.35">
      <c r="A47" s="3"/>
      <c r="B47" s="3"/>
      <c r="C47" s="3"/>
      <c r="D47" s="19"/>
      <c r="E47" s="44"/>
      <c r="F47" s="65"/>
      <c r="G47" s="19"/>
      <c r="H47" s="19"/>
      <c r="I47" s="65"/>
      <c r="J47" s="65"/>
      <c r="K47" s="65"/>
      <c r="L47" s="65"/>
      <c r="M47" s="65"/>
      <c r="N47" s="66"/>
      <c r="O47" s="66"/>
      <c r="R47" s="33"/>
      <c r="S47" s="33"/>
      <c r="T47" s="33"/>
      <c r="U47" s="33"/>
      <c r="V47" s="33"/>
      <c r="W47" s="33"/>
      <c r="X47" s="33"/>
    </row>
    <row r="48" spans="1:24" x14ac:dyDescent="0.35">
      <c r="A48" s="24" t="s">
        <v>34</v>
      </c>
      <c r="B48" s="3"/>
      <c r="C48" s="3"/>
      <c r="D48" s="18">
        <f t="shared" ref="D48:I48" si="3">SUM(D35:D47)</f>
        <v>1252</v>
      </c>
      <c r="E48" s="64">
        <f t="shared" si="3"/>
        <v>73</v>
      </c>
      <c r="F48" s="64">
        <f t="shared" si="3"/>
        <v>103</v>
      </c>
      <c r="G48" s="64">
        <f t="shared" si="3"/>
        <v>116</v>
      </c>
      <c r="H48" s="64">
        <f t="shared" si="3"/>
        <v>82</v>
      </c>
      <c r="I48" s="64">
        <f t="shared" si="3"/>
        <v>72</v>
      </c>
      <c r="J48" s="64">
        <f>SUM(J35:J47)</f>
        <v>116</v>
      </c>
      <c r="K48" s="64">
        <v>96</v>
      </c>
      <c r="L48" s="64">
        <f>SUM(L35:L47)</f>
        <v>102</v>
      </c>
      <c r="M48" s="64">
        <f>SUM(M35:M47)</f>
        <v>170</v>
      </c>
      <c r="N48" s="62">
        <v>130</v>
      </c>
      <c r="O48" s="62">
        <v>136</v>
      </c>
      <c r="P48" s="62">
        <v>56</v>
      </c>
      <c r="Q48" s="62"/>
      <c r="R48" s="33"/>
      <c r="S48" s="33"/>
      <c r="T48" s="33"/>
      <c r="U48" s="33"/>
      <c r="V48" s="33"/>
      <c r="W48" s="33"/>
      <c r="X48" s="33"/>
    </row>
  </sheetData>
  <phoneticPr fontId="2" type="noConversion"/>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Summary</vt:lpstr>
      <vt:lpstr>Statewide </vt:lpstr>
      <vt:lpstr>Region 1</vt:lpstr>
      <vt:lpstr>Region 2</vt:lpstr>
      <vt:lpstr>Region 3</vt:lpstr>
      <vt:lpstr>Region 4</vt:lpstr>
      <vt:lpstr>Region 5</vt:lpstr>
      <vt:lpstr>Region 6</vt:lpstr>
      <vt:lpstr>Summary!Print_Area</vt:lpstr>
    </vt:vector>
  </TitlesOfParts>
  <Company>Children's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Allison</dc:creator>
  <cp:lastModifiedBy>Windows User</cp:lastModifiedBy>
  <cp:lastPrinted>2015-02-20T19:23:39Z</cp:lastPrinted>
  <dcterms:created xsi:type="dcterms:W3CDTF">2006-06-01T22:46:25Z</dcterms:created>
  <dcterms:modified xsi:type="dcterms:W3CDTF">2019-06-28T18:44:08Z</dcterms:modified>
</cp:coreProperties>
</file>